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8960" windowHeight="11328"/>
  </bookViews>
  <sheets>
    <sheet name="Table 1" sheetId="1" r:id="rId1"/>
    <sheet name="Table 2" sheetId="2" r:id="rId2"/>
    <sheet name="Table 3" sheetId="3" r:id="rId3"/>
  </sheets>
  <calcPr calcId="124519"/>
</workbook>
</file>

<file path=xl/calcChain.xml><?xml version="1.0" encoding="utf-8"?>
<calcChain xmlns="http://schemas.openxmlformats.org/spreadsheetml/2006/main">
  <c r="W103" i="1"/>
  <c r="AW120"/>
  <c r="AW119"/>
  <c r="AW118"/>
  <c r="AW117"/>
  <c r="AW116"/>
  <c r="AW115"/>
  <c r="AW114"/>
  <c r="AW113"/>
  <c r="AW112"/>
  <c r="AW111"/>
  <c r="AW110"/>
  <c r="AW109"/>
  <c r="AW108"/>
  <c r="AV120"/>
  <c r="AV119"/>
  <c r="AV118"/>
  <c r="AV117"/>
  <c r="AV116"/>
  <c r="AV115"/>
  <c r="AV114"/>
  <c r="AV113"/>
  <c r="AV112"/>
  <c r="AV111"/>
  <c r="AV110"/>
  <c r="AV109"/>
  <c r="AV108"/>
  <c r="AU120"/>
  <c r="AU119"/>
  <c r="AU118"/>
  <c r="AU117"/>
  <c r="AU116"/>
  <c r="AU115"/>
  <c r="AU114"/>
  <c r="AU113"/>
  <c r="AU112"/>
  <c r="AU111"/>
  <c r="AU110"/>
  <c r="AU109"/>
  <c r="AU108"/>
  <c r="AT120"/>
  <c r="AT119"/>
  <c r="AT118"/>
  <c r="AT117"/>
  <c r="AT116"/>
  <c r="AT115"/>
  <c r="AT114"/>
  <c r="AT113"/>
  <c r="AT112"/>
  <c r="AT111"/>
  <c r="AT110"/>
  <c r="AT109"/>
  <c r="AT108"/>
  <c r="AS120"/>
  <c r="AS119"/>
  <c r="AS118"/>
  <c r="AS117"/>
  <c r="AS116"/>
  <c r="AS115"/>
  <c r="AS114"/>
  <c r="AS113"/>
  <c r="AS112"/>
  <c r="AS111"/>
  <c r="AS110"/>
  <c r="AS109"/>
  <c r="AS108"/>
  <c r="AR120"/>
  <c r="AR119"/>
  <c r="AR118"/>
  <c r="AR117"/>
  <c r="AR116"/>
  <c r="AR115"/>
  <c r="AR114"/>
  <c r="AR113"/>
  <c r="AR112"/>
  <c r="AR111"/>
  <c r="AR110"/>
  <c r="AR109"/>
  <c r="AR108"/>
  <c r="AQ120"/>
  <c r="AQ119"/>
  <c r="AQ118"/>
  <c r="AQ117"/>
  <c r="AQ116"/>
  <c r="AQ115"/>
  <c r="AQ114"/>
  <c r="AQ113"/>
  <c r="AQ112"/>
  <c r="AQ111"/>
  <c r="AQ110"/>
  <c r="AQ109"/>
  <c r="AQ108"/>
  <c r="AP120"/>
  <c r="AP119"/>
  <c r="AP118"/>
  <c r="AP117"/>
  <c r="AP116"/>
  <c r="AP115"/>
  <c r="AP114"/>
  <c r="AP113"/>
  <c r="AP112"/>
  <c r="AP111"/>
  <c r="AP110"/>
  <c r="AP109"/>
  <c r="AP108"/>
  <c r="AO120"/>
  <c r="AO119"/>
  <c r="AO118"/>
  <c r="AO117"/>
  <c r="AO116"/>
  <c r="AO115"/>
  <c r="AO114"/>
  <c r="AO113"/>
  <c r="AO112"/>
  <c r="AO111"/>
  <c r="AO110"/>
  <c r="AO109"/>
  <c r="AO108"/>
  <c r="AN120"/>
  <c r="AN119"/>
  <c r="AN118"/>
  <c r="AN117"/>
  <c r="AN116"/>
  <c r="AN115"/>
  <c r="AN114"/>
  <c r="AN113"/>
  <c r="AN112"/>
  <c r="AN111"/>
  <c r="AN110"/>
  <c r="AN109"/>
  <c r="AN108"/>
  <c r="AM120"/>
  <c r="AM119"/>
  <c r="AM118"/>
  <c r="AM117"/>
  <c r="AM116"/>
  <c r="AM115"/>
  <c r="AM114"/>
  <c r="AM113"/>
  <c r="AM112"/>
  <c r="AM111"/>
  <c r="AM110"/>
  <c r="AM109"/>
  <c r="AM108"/>
  <c r="AL120"/>
  <c r="AL119"/>
  <c r="AL118"/>
  <c r="AL117"/>
  <c r="AL116"/>
  <c r="AL115"/>
  <c r="AL114"/>
  <c r="AL113"/>
  <c r="AL112"/>
  <c r="AL111"/>
  <c r="AL110"/>
  <c r="AL109"/>
  <c r="AL108"/>
  <c r="AK120"/>
  <c r="AK119"/>
  <c r="AK118"/>
  <c r="AK117"/>
  <c r="AK116"/>
  <c r="AK115"/>
  <c r="AK114"/>
  <c r="AK113"/>
  <c r="AK112"/>
  <c r="AK111"/>
  <c r="AK110"/>
  <c r="AK109"/>
  <c r="AK108"/>
  <c r="AJ120"/>
  <c r="AJ119"/>
  <c r="AJ118"/>
  <c r="AJ117"/>
  <c r="AJ116"/>
  <c r="AJ115"/>
  <c r="AJ114"/>
  <c r="AJ113"/>
  <c r="AJ112"/>
  <c r="AJ111"/>
  <c r="AJ110"/>
  <c r="AJ109"/>
  <c r="AJ108"/>
  <c r="AI120"/>
  <c r="AI119"/>
  <c r="AI118"/>
  <c r="AI117"/>
  <c r="AI116"/>
  <c r="AI115"/>
  <c r="AI114"/>
  <c r="AI113"/>
  <c r="AI112"/>
  <c r="AI111"/>
  <c r="AI110"/>
  <c r="AI109"/>
  <c r="AI108"/>
  <c r="AH120"/>
  <c r="AH119"/>
  <c r="AH118"/>
  <c r="AH117"/>
  <c r="AH116"/>
  <c r="AH115"/>
  <c r="AH114"/>
  <c r="AH113"/>
  <c r="AH112"/>
  <c r="AH111"/>
  <c r="AH110"/>
  <c r="AH109"/>
  <c r="AH108"/>
  <c r="AG120"/>
  <c r="AG119"/>
  <c r="AG118"/>
  <c r="AG117"/>
  <c r="AG116"/>
  <c r="AG115"/>
  <c r="AG114"/>
  <c r="AG113"/>
  <c r="AG112"/>
  <c r="AG111"/>
  <c r="AG110"/>
  <c r="AG109"/>
  <c r="AG108"/>
  <c r="AF120"/>
  <c r="AF119"/>
  <c r="AF118"/>
  <c r="AF117"/>
  <c r="AF116"/>
  <c r="AF115"/>
  <c r="AF114"/>
  <c r="AF113"/>
  <c r="AF112"/>
  <c r="AF111"/>
  <c r="AF110"/>
  <c r="AF109"/>
  <c r="AF108"/>
  <c r="AE120"/>
  <c r="AE119"/>
  <c r="AE118"/>
  <c r="AE117"/>
  <c r="AE116"/>
  <c r="AE115"/>
  <c r="AE114"/>
  <c r="AE113"/>
  <c r="AE112"/>
  <c r="AE111"/>
  <c r="AE110"/>
  <c r="AE109"/>
  <c r="AE108"/>
  <c r="AD120"/>
  <c r="AD119"/>
  <c r="AD118"/>
  <c r="AD117"/>
  <c r="AD116"/>
  <c r="AD115"/>
  <c r="AD114"/>
  <c r="AD113"/>
  <c r="AD112"/>
  <c r="AD111"/>
  <c r="AD110"/>
  <c r="AD109"/>
  <c r="AD108"/>
  <c r="AC120"/>
  <c r="AC119"/>
  <c r="AC118"/>
  <c r="AC117"/>
  <c r="AC116"/>
  <c r="AC115"/>
  <c r="AC114"/>
  <c r="AC113"/>
  <c r="AC112"/>
  <c r="AC111"/>
  <c r="AC110"/>
  <c r="AC109"/>
  <c r="AC108"/>
  <c r="AB120"/>
  <c r="AB119"/>
  <c r="AB118"/>
  <c r="AB117"/>
  <c r="AB116"/>
  <c r="AB115"/>
  <c r="AB114"/>
  <c r="AB113"/>
  <c r="AB112"/>
  <c r="AB111"/>
  <c r="AB110"/>
  <c r="AB109"/>
  <c r="AB108"/>
  <c r="AA120"/>
  <c r="AA119"/>
  <c r="AA118"/>
  <c r="AA117"/>
  <c r="AA116"/>
  <c r="AA115"/>
  <c r="AA114"/>
  <c r="AA113"/>
  <c r="AA112"/>
  <c r="AA111"/>
  <c r="AA110"/>
  <c r="AA109"/>
  <c r="AA108"/>
  <c r="Z120"/>
  <c r="Z119"/>
  <c r="Z118"/>
  <c r="Z117"/>
  <c r="Z116"/>
  <c r="Z115"/>
  <c r="Z114"/>
  <c r="Z113"/>
  <c r="Z112"/>
  <c r="Z111"/>
  <c r="Z110"/>
  <c r="Z109"/>
  <c r="Z108"/>
  <c r="AE103"/>
  <c r="AE85" s="1"/>
  <c r="AE2" s="1"/>
  <c r="AB121"/>
  <c r="AA121"/>
  <c r="Z121"/>
  <c r="X121"/>
  <c r="W121"/>
  <c r="AB85"/>
  <c r="AB2" s="1"/>
  <c r="AA85"/>
  <c r="AA2" s="1"/>
  <c r="Z85"/>
  <c r="Z2" s="1"/>
  <c r="Z83" s="1"/>
  <c r="X85"/>
  <c r="W85"/>
  <c r="W2" s="1"/>
  <c r="W83" s="1"/>
  <c r="AX103"/>
  <c r="AX121" s="1"/>
  <c r="AW103"/>
  <c r="AW121" s="1"/>
  <c r="AV103"/>
  <c r="AV121" s="1"/>
  <c r="AU103"/>
  <c r="AU121" s="1"/>
  <c r="AT103"/>
  <c r="AT121" s="1"/>
  <c r="AS103"/>
  <c r="AS121" s="1"/>
  <c r="AR103"/>
  <c r="AR121" s="1"/>
  <c r="AQ103"/>
  <c r="AQ121" s="1"/>
  <c r="AP103"/>
  <c r="AP121" s="1"/>
  <c r="AO103"/>
  <c r="AO121" s="1"/>
  <c r="AN103"/>
  <c r="AN121" s="1"/>
  <c r="AM103"/>
  <c r="AM121" s="1"/>
  <c r="AL103"/>
  <c r="AL121" s="1"/>
  <c r="AK103"/>
  <c r="AK121" s="1"/>
  <c r="AJ103"/>
  <c r="AJ121" s="1"/>
  <c r="AI103"/>
  <c r="AI121" s="1"/>
  <c r="AH103"/>
  <c r="AH121" s="1"/>
  <c r="AG103"/>
  <c r="AG121" s="1"/>
  <c r="AF103"/>
  <c r="AF121" s="1"/>
  <c r="AD103"/>
  <c r="AD121" s="1"/>
  <c r="AC103"/>
  <c r="AC121" s="1"/>
  <c r="Y103"/>
  <c r="Y121" s="1"/>
  <c r="AC102"/>
  <c r="Y102"/>
  <c r="AC101"/>
  <c r="Y101"/>
  <c r="AC100"/>
  <c r="Y100"/>
  <c r="AC99"/>
  <c r="Y99"/>
  <c r="AC98"/>
  <c r="Y98"/>
  <c r="AC97"/>
  <c r="Y97"/>
  <c r="AC96"/>
  <c r="Y96"/>
  <c r="AC95"/>
  <c r="Y95"/>
  <c r="AC94"/>
  <c r="Y94"/>
  <c r="AC93"/>
  <c r="Y93"/>
  <c r="AC92"/>
  <c r="Y92"/>
  <c r="AC91"/>
  <c r="Y91"/>
  <c r="AC90"/>
  <c r="Y90"/>
  <c r="AE83" l="1"/>
  <c r="AE81"/>
  <c r="AE79"/>
  <c r="AE77"/>
  <c r="AE75"/>
  <c r="AE73"/>
  <c r="AE71"/>
  <c r="AE69"/>
  <c r="AE67"/>
  <c r="AE65"/>
  <c r="AE63"/>
  <c r="AE61"/>
  <c r="AE84"/>
  <c r="AE80"/>
  <c r="AE76"/>
  <c r="AE72"/>
  <c r="AE68"/>
  <c r="AE64"/>
  <c r="AE60"/>
  <c r="AE58"/>
  <c r="AE56"/>
  <c r="AE54"/>
  <c r="AE52"/>
  <c r="AE50"/>
  <c r="AE48"/>
  <c r="AE46"/>
  <c r="AE44"/>
  <c r="AE42"/>
  <c r="AE40"/>
  <c r="AE38"/>
  <c r="AE36"/>
  <c r="AE34"/>
  <c r="AE32"/>
  <c r="AE30"/>
  <c r="AE28"/>
  <c r="AE26"/>
  <c r="AE24"/>
  <c r="AE22"/>
  <c r="AE20"/>
  <c r="AE18"/>
  <c r="AE16"/>
  <c r="AE14"/>
  <c r="AE12"/>
  <c r="AE10"/>
  <c r="AE8"/>
  <c r="AE6"/>
  <c r="AE4"/>
  <c r="AE82"/>
  <c r="AE78"/>
  <c r="AE74"/>
  <c r="AE70"/>
  <c r="AE66"/>
  <c r="AE62"/>
  <c r="AE59"/>
  <c r="AE57"/>
  <c r="AE55"/>
  <c r="AE53"/>
  <c r="AE51"/>
  <c r="AE49"/>
  <c r="AE47"/>
  <c r="AE45"/>
  <c r="AE43"/>
  <c r="AE41"/>
  <c r="AE39"/>
  <c r="AE37"/>
  <c r="AE35"/>
  <c r="AE33"/>
  <c r="AE31"/>
  <c r="AE29"/>
  <c r="AE27"/>
  <c r="AE25"/>
  <c r="AE23"/>
  <c r="AE21"/>
  <c r="AE19"/>
  <c r="AE17"/>
  <c r="AE15"/>
  <c r="AE13"/>
  <c r="AE11"/>
  <c r="AE9"/>
  <c r="AE7"/>
  <c r="AE5"/>
  <c r="X83"/>
  <c r="Y83" s="1"/>
  <c r="AA84"/>
  <c r="AA82"/>
  <c r="AA80"/>
  <c r="AA78"/>
  <c r="AA76"/>
  <c r="AA74"/>
  <c r="AA72"/>
  <c r="AA70"/>
  <c r="AA68"/>
  <c r="AA66"/>
  <c r="AA64"/>
  <c r="AA62"/>
  <c r="AA60"/>
  <c r="AA58"/>
  <c r="AA56"/>
  <c r="AA54"/>
  <c r="AA52"/>
  <c r="AA50"/>
  <c r="AA47"/>
  <c r="AA45"/>
  <c r="AA43"/>
  <c r="AA41"/>
  <c r="AA39"/>
  <c r="AA37"/>
  <c r="AA35"/>
  <c r="AA33"/>
  <c r="AA31"/>
  <c r="AA29"/>
  <c r="AA27"/>
  <c r="AA25"/>
  <c r="AA23"/>
  <c r="AA21"/>
  <c r="AA19"/>
  <c r="AA17"/>
  <c r="AA15"/>
  <c r="AA13"/>
  <c r="AA11"/>
  <c r="AA9"/>
  <c r="AA7"/>
  <c r="AA5"/>
  <c r="AA83"/>
  <c r="AA81"/>
  <c r="AA79"/>
  <c r="AA77"/>
  <c r="AA75"/>
  <c r="AA73"/>
  <c r="AA71"/>
  <c r="AA69"/>
  <c r="AA67"/>
  <c r="AA65"/>
  <c r="AA63"/>
  <c r="AA61"/>
  <c r="AA59"/>
  <c r="AA57"/>
  <c r="AA55"/>
  <c r="AA53"/>
  <c r="AA51"/>
  <c r="AA49"/>
  <c r="AA48"/>
  <c r="AA46"/>
  <c r="AA44"/>
  <c r="AA42"/>
  <c r="AA40"/>
  <c r="AA38"/>
  <c r="AA36"/>
  <c r="AA34"/>
  <c r="AA32"/>
  <c r="AA30"/>
  <c r="AA28"/>
  <c r="AA26"/>
  <c r="AA24"/>
  <c r="AA22"/>
  <c r="AA20"/>
  <c r="AA18"/>
  <c r="AA16"/>
  <c r="AA14"/>
  <c r="AA12"/>
  <c r="AA10"/>
  <c r="AA8"/>
  <c r="AA6"/>
  <c r="AA4"/>
  <c r="W5"/>
  <c r="W7"/>
  <c r="W116" s="1"/>
  <c r="W9"/>
  <c r="W11"/>
  <c r="W13"/>
  <c r="W111" s="1"/>
  <c r="W15"/>
  <c r="W17"/>
  <c r="W19"/>
  <c r="W109" s="1"/>
  <c r="W21"/>
  <c r="W23"/>
  <c r="W25"/>
  <c r="W112" s="1"/>
  <c r="W27"/>
  <c r="W29"/>
  <c r="W31"/>
  <c r="W33"/>
  <c r="W35"/>
  <c r="W37"/>
  <c r="W39"/>
  <c r="W41"/>
  <c r="W43"/>
  <c r="W45"/>
  <c r="W47"/>
  <c r="W50"/>
  <c r="W52"/>
  <c r="W54"/>
  <c r="W56"/>
  <c r="W58"/>
  <c r="W117" s="1"/>
  <c r="W60"/>
  <c r="W62"/>
  <c r="W64"/>
  <c r="W66"/>
  <c r="W68"/>
  <c r="W118" s="1"/>
  <c r="W70"/>
  <c r="W72"/>
  <c r="W74"/>
  <c r="W76"/>
  <c r="W119" s="1"/>
  <c r="W78"/>
  <c r="W80"/>
  <c r="W82"/>
  <c r="W84"/>
  <c r="W120" s="1"/>
  <c r="Z6"/>
  <c r="Z12"/>
  <c r="Z16"/>
  <c r="Z20"/>
  <c r="Z24"/>
  <c r="Z28"/>
  <c r="Z32"/>
  <c r="Z36"/>
  <c r="Z40"/>
  <c r="Z44"/>
  <c r="Z48"/>
  <c r="Z51"/>
  <c r="Z55"/>
  <c r="Z59"/>
  <c r="Z63"/>
  <c r="Z67"/>
  <c r="Z71"/>
  <c r="Z75"/>
  <c r="Z79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8"/>
  <c r="AB46"/>
  <c r="AB44"/>
  <c r="AB42"/>
  <c r="AB40"/>
  <c r="AB38"/>
  <c r="AB36"/>
  <c r="AB34"/>
  <c r="AB32"/>
  <c r="AB30"/>
  <c r="AB28"/>
  <c r="AB26"/>
  <c r="AB24"/>
  <c r="AB22"/>
  <c r="AB20"/>
  <c r="AB18"/>
  <c r="AB16"/>
  <c r="AB14"/>
  <c r="AB12"/>
  <c r="AB10"/>
  <c r="AB8"/>
  <c r="AB6"/>
  <c r="AB4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7"/>
  <c r="AB45"/>
  <c r="AB43"/>
  <c r="AB41"/>
  <c r="AB39"/>
  <c r="AB37"/>
  <c r="AB35"/>
  <c r="AB33"/>
  <c r="AB31"/>
  <c r="AB29"/>
  <c r="AB27"/>
  <c r="AB25"/>
  <c r="AB23"/>
  <c r="AB21"/>
  <c r="AB19"/>
  <c r="AB17"/>
  <c r="AB15"/>
  <c r="AB13"/>
  <c r="AB11"/>
  <c r="AB9"/>
  <c r="AB7"/>
  <c r="AB5"/>
  <c r="W4"/>
  <c r="W6"/>
  <c r="W8"/>
  <c r="W10"/>
  <c r="W12"/>
  <c r="W14"/>
  <c r="W16"/>
  <c r="W18"/>
  <c r="W20"/>
  <c r="W22"/>
  <c r="W24"/>
  <c r="W26"/>
  <c r="W28"/>
  <c r="W113" s="1"/>
  <c r="W30"/>
  <c r="W32"/>
  <c r="W110" s="1"/>
  <c r="W34"/>
  <c r="W36"/>
  <c r="W38"/>
  <c r="W114" s="1"/>
  <c r="W40"/>
  <c r="W42"/>
  <c r="W44"/>
  <c r="W108" s="1"/>
  <c r="W46"/>
  <c r="W48"/>
  <c r="W49"/>
  <c r="W51"/>
  <c r="W53"/>
  <c r="W55"/>
  <c r="W57"/>
  <c r="W59"/>
  <c r="W61"/>
  <c r="W63"/>
  <c r="W65"/>
  <c r="W67"/>
  <c r="W69"/>
  <c r="W71"/>
  <c r="W73"/>
  <c r="W75"/>
  <c r="W77"/>
  <c r="W79"/>
  <c r="W115" s="1"/>
  <c r="W81"/>
  <c r="Z4"/>
  <c r="Z8"/>
  <c r="Z10"/>
  <c r="Z14"/>
  <c r="Z18"/>
  <c r="Z22"/>
  <c r="Z26"/>
  <c r="Z30"/>
  <c r="Z34"/>
  <c r="Z38"/>
  <c r="Z42"/>
  <c r="Z46"/>
  <c r="Z49"/>
  <c r="Z53"/>
  <c r="Z57"/>
  <c r="Z61"/>
  <c r="Z65"/>
  <c r="Z69"/>
  <c r="Z73"/>
  <c r="Z77"/>
  <c r="Z81"/>
  <c r="AD85"/>
  <c r="AD2" s="1"/>
  <c r="AF85"/>
  <c r="AF2" s="1"/>
  <c r="AH85"/>
  <c r="AH2" s="1"/>
  <c r="AJ85"/>
  <c r="AJ2" s="1"/>
  <c r="AL85"/>
  <c r="AL2" s="1"/>
  <c r="AN85"/>
  <c r="AN2" s="1"/>
  <c r="AP85"/>
  <c r="AP2" s="1"/>
  <c r="AR85"/>
  <c r="AR2" s="1"/>
  <c r="AT85"/>
  <c r="AT2" s="1"/>
  <c r="AV85"/>
  <c r="AV2" s="1"/>
  <c r="Y85"/>
  <c r="AC85"/>
  <c r="AG85"/>
  <c r="AG2" s="1"/>
  <c r="AI85"/>
  <c r="AI2" s="1"/>
  <c r="AK85"/>
  <c r="AK2" s="1"/>
  <c r="AM85"/>
  <c r="AO85"/>
  <c r="AO2" s="1"/>
  <c r="AQ85"/>
  <c r="AS85"/>
  <c r="AS2" s="1"/>
  <c r="AU85"/>
  <c r="AU2" s="1"/>
  <c r="AW85"/>
  <c r="AW2" s="1"/>
  <c r="AW83" l="1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9"/>
  <c r="AW17"/>
  <c r="AW15"/>
  <c r="AW13"/>
  <c r="AW11"/>
  <c r="AW9"/>
  <c r="AW7"/>
  <c r="AW5"/>
  <c r="AW84"/>
  <c r="AW82"/>
  <c r="AW80"/>
  <c r="AW78"/>
  <c r="AW76"/>
  <c r="AW74"/>
  <c r="AW72"/>
  <c r="AW70"/>
  <c r="AW68"/>
  <c r="AW66"/>
  <c r="AW64"/>
  <c r="AW62"/>
  <c r="AW60"/>
  <c r="AW58"/>
  <c r="AW56"/>
  <c r="AW54"/>
  <c r="AW52"/>
  <c r="AW50"/>
  <c r="AW48"/>
  <c r="AW46"/>
  <c r="AW44"/>
  <c r="AW42"/>
  <c r="AW40"/>
  <c r="AW38"/>
  <c r="AW36"/>
  <c r="AW34"/>
  <c r="AW32"/>
  <c r="AW30"/>
  <c r="AW28"/>
  <c r="AW26"/>
  <c r="AW24"/>
  <c r="AW22"/>
  <c r="AW20"/>
  <c r="AW18"/>
  <c r="AW16"/>
  <c r="AW14"/>
  <c r="AW12"/>
  <c r="AW10"/>
  <c r="AW8"/>
  <c r="AW6"/>
  <c r="AW4"/>
  <c r="AV83"/>
  <c r="AV81"/>
  <c r="AV79"/>
  <c r="AV77"/>
  <c r="AV75"/>
  <c r="AV73"/>
  <c r="AV71"/>
  <c r="AV69"/>
  <c r="AV67"/>
  <c r="AV65"/>
  <c r="AV63"/>
  <c r="AV61"/>
  <c r="AV59"/>
  <c r="AV57"/>
  <c r="AV55"/>
  <c r="AV53"/>
  <c r="AV51"/>
  <c r="AV49"/>
  <c r="AV47"/>
  <c r="AV45"/>
  <c r="AV43"/>
  <c r="AV41"/>
  <c r="AV39"/>
  <c r="AV37"/>
  <c r="AV35"/>
  <c r="AV33"/>
  <c r="AV31"/>
  <c r="AV29"/>
  <c r="AV27"/>
  <c r="AV25"/>
  <c r="AV23"/>
  <c r="AV21"/>
  <c r="AV19"/>
  <c r="AV17"/>
  <c r="AV15"/>
  <c r="AV13"/>
  <c r="AV11"/>
  <c r="AV9"/>
  <c r="AV7"/>
  <c r="AV5"/>
  <c r="AV84"/>
  <c r="AV82"/>
  <c r="AV80"/>
  <c r="AV78"/>
  <c r="AV76"/>
  <c r="AV74"/>
  <c r="AV72"/>
  <c r="AV70"/>
  <c r="AV68"/>
  <c r="AV66"/>
  <c r="AV64"/>
  <c r="AV62"/>
  <c r="AV60"/>
  <c r="AV58"/>
  <c r="AV56"/>
  <c r="AV54"/>
  <c r="AV52"/>
  <c r="AV50"/>
  <c r="AV48"/>
  <c r="AV46"/>
  <c r="AV44"/>
  <c r="AV42"/>
  <c r="AV40"/>
  <c r="AV38"/>
  <c r="AV36"/>
  <c r="AV34"/>
  <c r="AV32"/>
  <c r="AV30"/>
  <c r="AV28"/>
  <c r="AV26"/>
  <c r="AV24"/>
  <c r="AV22"/>
  <c r="AV20"/>
  <c r="AV18"/>
  <c r="AV16"/>
  <c r="AV14"/>
  <c r="AV12"/>
  <c r="AV10"/>
  <c r="AV8"/>
  <c r="AV6"/>
  <c r="AV4"/>
  <c r="AU83"/>
  <c r="AU81"/>
  <c r="AU79"/>
  <c r="AU77"/>
  <c r="AU75"/>
  <c r="AU73"/>
  <c r="AU71"/>
  <c r="AU69"/>
  <c r="AU67"/>
  <c r="AU65"/>
  <c r="AU63"/>
  <c r="AU61"/>
  <c r="AU59"/>
  <c r="AU57"/>
  <c r="AU55"/>
  <c r="AU53"/>
  <c r="AU51"/>
  <c r="AU49"/>
  <c r="AU47"/>
  <c r="AU45"/>
  <c r="AU43"/>
  <c r="AU41"/>
  <c r="AU39"/>
  <c r="AU37"/>
  <c r="AU35"/>
  <c r="AU33"/>
  <c r="AU31"/>
  <c r="AU29"/>
  <c r="AU27"/>
  <c r="AU25"/>
  <c r="AU23"/>
  <c r="AU21"/>
  <c r="AU19"/>
  <c r="AU17"/>
  <c r="AU15"/>
  <c r="AU13"/>
  <c r="AU11"/>
  <c r="AU9"/>
  <c r="AU7"/>
  <c r="AU5"/>
  <c r="AU84"/>
  <c r="AU82"/>
  <c r="AU80"/>
  <c r="AU78"/>
  <c r="AU76"/>
  <c r="AU74"/>
  <c r="AU72"/>
  <c r="AU70"/>
  <c r="AU68"/>
  <c r="AU66"/>
  <c r="AU64"/>
  <c r="AU62"/>
  <c r="AU60"/>
  <c r="AU58"/>
  <c r="AU56"/>
  <c r="AU54"/>
  <c r="AU52"/>
  <c r="AU50"/>
  <c r="AU48"/>
  <c r="AU46"/>
  <c r="AU44"/>
  <c r="AU42"/>
  <c r="AU40"/>
  <c r="AU38"/>
  <c r="AU36"/>
  <c r="AU34"/>
  <c r="AU32"/>
  <c r="AU30"/>
  <c r="AU28"/>
  <c r="AU26"/>
  <c r="AU24"/>
  <c r="AU22"/>
  <c r="AU20"/>
  <c r="AU18"/>
  <c r="AU16"/>
  <c r="AU14"/>
  <c r="AU12"/>
  <c r="AU10"/>
  <c r="AU8"/>
  <c r="AU6"/>
  <c r="AU4"/>
  <c r="AT83"/>
  <c r="AT81"/>
  <c r="AT79"/>
  <c r="AT77"/>
  <c r="AT75"/>
  <c r="AT73"/>
  <c r="AT71"/>
  <c r="AT69"/>
  <c r="AT67"/>
  <c r="AT65"/>
  <c r="AT63"/>
  <c r="AT61"/>
  <c r="AT59"/>
  <c r="AT57"/>
  <c r="AT55"/>
  <c r="AT53"/>
  <c r="AT51"/>
  <c r="AT49"/>
  <c r="AT47"/>
  <c r="AT45"/>
  <c r="AT43"/>
  <c r="AT41"/>
  <c r="AT39"/>
  <c r="AT37"/>
  <c r="AT35"/>
  <c r="AT33"/>
  <c r="AT31"/>
  <c r="AT29"/>
  <c r="AT27"/>
  <c r="AT25"/>
  <c r="AT23"/>
  <c r="AT21"/>
  <c r="AT19"/>
  <c r="AT17"/>
  <c r="AT15"/>
  <c r="AT13"/>
  <c r="AT11"/>
  <c r="AT9"/>
  <c r="AT7"/>
  <c r="AT5"/>
  <c r="AT84"/>
  <c r="AT82"/>
  <c r="AT80"/>
  <c r="AT78"/>
  <c r="AT76"/>
  <c r="AT74"/>
  <c r="AT72"/>
  <c r="AT70"/>
  <c r="AT68"/>
  <c r="AT66"/>
  <c r="AT64"/>
  <c r="AT62"/>
  <c r="AT60"/>
  <c r="AT58"/>
  <c r="AT56"/>
  <c r="AT54"/>
  <c r="AT52"/>
  <c r="AT50"/>
  <c r="AT48"/>
  <c r="AT46"/>
  <c r="AT44"/>
  <c r="AT42"/>
  <c r="AT40"/>
  <c r="AT38"/>
  <c r="AT36"/>
  <c r="AT34"/>
  <c r="AT32"/>
  <c r="AT30"/>
  <c r="AT28"/>
  <c r="AT26"/>
  <c r="AT24"/>
  <c r="AT22"/>
  <c r="AT20"/>
  <c r="AT18"/>
  <c r="AT16"/>
  <c r="AT14"/>
  <c r="AT12"/>
  <c r="AT10"/>
  <c r="AT8"/>
  <c r="AT6"/>
  <c r="AT4"/>
  <c r="AP84"/>
  <c r="AQ84" s="1"/>
  <c r="AP82"/>
  <c r="AQ82" s="1"/>
  <c r="AP80"/>
  <c r="AQ80" s="1"/>
  <c r="AP78"/>
  <c r="AQ78" s="1"/>
  <c r="AP76"/>
  <c r="AQ76" s="1"/>
  <c r="AP74"/>
  <c r="AQ74" s="1"/>
  <c r="AP72"/>
  <c r="AQ72" s="1"/>
  <c r="AP70"/>
  <c r="AQ70" s="1"/>
  <c r="AP68"/>
  <c r="AQ68" s="1"/>
  <c r="AP66"/>
  <c r="AQ66" s="1"/>
  <c r="AP64"/>
  <c r="AQ64" s="1"/>
  <c r="AP62"/>
  <c r="AQ62" s="1"/>
  <c r="AP60"/>
  <c r="AQ60" s="1"/>
  <c r="AP58"/>
  <c r="AQ58" s="1"/>
  <c r="AP56"/>
  <c r="AQ56" s="1"/>
  <c r="AP54"/>
  <c r="AQ54" s="1"/>
  <c r="AP52"/>
  <c r="AQ52" s="1"/>
  <c r="AP50"/>
  <c r="AQ50" s="1"/>
  <c r="AP48"/>
  <c r="AQ48" s="1"/>
  <c r="AP46"/>
  <c r="AQ46" s="1"/>
  <c r="AP44"/>
  <c r="AQ44" s="1"/>
  <c r="AP42"/>
  <c r="AQ42" s="1"/>
  <c r="AP40"/>
  <c r="AQ40" s="1"/>
  <c r="AP38"/>
  <c r="AQ38" s="1"/>
  <c r="AP36"/>
  <c r="AQ36" s="1"/>
  <c r="AP34"/>
  <c r="AQ34" s="1"/>
  <c r="AP32"/>
  <c r="AQ32" s="1"/>
  <c r="AP30"/>
  <c r="AQ30" s="1"/>
  <c r="AP28"/>
  <c r="AQ28" s="1"/>
  <c r="AP26"/>
  <c r="AQ26" s="1"/>
  <c r="AP24"/>
  <c r="AQ24" s="1"/>
  <c r="AP22"/>
  <c r="AQ22" s="1"/>
  <c r="AP20"/>
  <c r="AQ20" s="1"/>
  <c r="AP18"/>
  <c r="AQ18" s="1"/>
  <c r="AP16"/>
  <c r="AQ16" s="1"/>
  <c r="AP14"/>
  <c r="AQ14" s="1"/>
  <c r="AP12"/>
  <c r="AQ12" s="1"/>
  <c r="AP10"/>
  <c r="AQ10" s="1"/>
  <c r="AP8"/>
  <c r="AQ8" s="1"/>
  <c r="AP6"/>
  <c r="AQ6" s="1"/>
  <c r="AP4"/>
  <c r="AQ4" s="1"/>
  <c r="AP83"/>
  <c r="AQ83" s="1"/>
  <c r="AP81"/>
  <c r="AQ81" s="1"/>
  <c r="AP79"/>
  <c r="AQ79" s="1"/>
  <c r="AP77"/>
  <c r="AQ77" s="1"/>
  <c r="AP75"/>
  <c r="AQ75" s="1"/>
  <c r="AP73"/>
  <c r="AQ73" s="1"/>
  <c r="AP71"/>
  <c r="AQ71" s="1"/>
  <c r="AP69"/>
  <c r="AQ69" s="1"/>
  <c r="AP67"/>
  <c r="AQ67" s="1"/>
  <c r="AP65"/>
  <c r="AQ65" s="1"/>
  <c r="AP63"/>
  <c r="AQ63" s="1"/>
  <c r="AP61"/>
  <c r="AQ61" s="1"/>
  <c r="AP59"/>
  <c r="AQ59" s="1"/>
  <c r="AP57"/>
  <c r="AQ57" s="1"/>
  <c r="AP55"/>
  <c r="AQ55" s="1"/>
  <c r="AP53"/>
  <c r="AQ53" s="1"/>
  <c r="AP51"/>
  <c r="AQ51" s="1"/>
  <c r="AP49"/>
  <c r="AQ49" s="1"/>
  <c r="AP47"/>
  <c r="AQ47" s="1"/>
  <c r="AP45"/>
  <c r="AQ45" s="1"/>
  <c r="AP43"/>
  <c r="AQ43" s="1"/>
  <c r="AP41"/>
  <c r="AQ41" s="1"/>
  <c r="AP39"/>
  <c r="AQ39" s="1"/>
  <c r="AP37"/>
  <c r="AQ37" s="1"/>
  <c r="AP35"/>
  <c r="AQ35" s="1"/>
  <c r="AP33"/>
  <c r="AQ33" s="1"/>
  <c r="AP31"/>
  <c r="AQ31" s="1"/>
  <c r="AP29"/>
  <c r="AQ29" s="1"/>
  <c r="AP27"/>
  <c r="AQ27" s="1"/>
  <c r="AP25"/>
  <c r="AQ25" s="1"/>
  <c r="AP23"/>
  <c r="AQ23" s="1"/>
  <c r="AP21"/>
  <c r="AQ21" s="1"/>
  <c r="AP19"/>
  <c r="AQ19" s="1"/>
  <c r="AP17"/>
  <c r="AQ17" s="1"/>
  <c r="AP15"/>
  <c r="AQ15" s="1"/>
  <c r="AP13"/>
  <c r="AQ13" s="1"/>
  <c r="AP11"/>
  <c r="AQ11" s="1"/>
  <c r="AP9"/>
  <c r="AQ9" s="1"/>
  <c r="AP7"/>
  <c r="AQ7" s="1"/>
  <c r="AP5"/>
  <c r="AQ5" s="1"/>
  <c r="AL84"/>
  <c r="AL82"/>
  <c r="AL80"/>
  <c r="AL78"/>
  <c r="AL76"/>
  <c r="AL74"/>
  <c r="AL72"/>
  <c r="AL70"/>
  <c r="AL68"/>
  <c r="AL66"/>
  <c r="AL64"/>
  <c r="AL62"/>
  <c r="AL60"/>
  <c r="AL58"/>
  <c r="AL56"/>
  <c r="AL54"/>
  <c r="AL52"/>
  <c r="AL50"/>
  <c r="AL48"/>
  <c r="AL46"/>
  <c r="AL44"/>
  <c r="AL42"/>
  <c r="AL40"/>
  <c r="AL38"/>
  <c r="AL36"/>
  <c r="AL34"/>
  <c r="AL32"/>
  <c r="AL30"/>
  <c r="AL28"/>
  <c r="AL26"/>
  <c r="AL24"/>
  <c r="AL22"/>
  <c r="AL20"/>
  <c r="AL18"/>
  <c r="AL14"/>
  <c r="AL12"/>
  <c r="AL10"/>
  <c r="AL8"/>
  <c r="AL6"/>
  <c r="AL4"/>
  <c r="AL83"/>
  <c r="AL81"/>
  <c r="AL79"/>
  <c r="AL77"/>
  <c r="AL75"/>
  <c r="AL73"/>
  <c r="AL71"/>
  <c r="AL69"/>
  <c r="AL67"/>
  <c r="AL65"/>
  <c r="AL63"/>
  <c r="AL61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16"/>
  <c r="AS83"/>
  <c r="AS81"/>
  <c r="AS79"/>
  <c r="AS77"/>
  <c r="AS75"/>
  <c r="AS73"/>
  <c r="AS71"/>
  <c r="AS69"/>
  <c r="AS67"/>
  <c r="AS65"/>
  <c r="AS63"/>
  <c r="AS61"/>
  <c r="AS59"/>
  <c r="AS57"/>
  <c r="AS55"/>
  <c r="AS53"/>
  <c r="AS51"/>
  <c r="AS49"/>
  <c r="AS47"/>
  <c r="AS45"/>
  <c r="AS43"/>
  <c r="AS41"/>
  <c r="AS39"/>
  <c r="AS37"/>
  <c r="AS35"/>
  <c r="AS33"/>
  <c r="AS31"/>
  <c r="AS29"/>
  <c r="AS27"/>
  <c r="AS25"/>
  <c r="AS23"/>
  <c r="AS21"/>
  <c r="AS19"/>
  <c r="AS17"/>
  <c r="AS15"/>
  <c r="AS13"/>
  <c r="AS11"/>
  <c r="AS9"/>
  <c r="AS7"/>
  <c r="AS5"/>
  <c r="AS84"/>
  <c r="AS82"/>
  <c r="AS80"/>
  <c r="AS78"/>
  <c r="AS76"/>
  <c r="AS74"/>
  <c r="AS72"/>
  <c r="AS70"/>
  <c r="AS68"/>
  <c r="AS66"/>
  <c r="AS64"/>
  <c r="AS62"/>
  <c r="AS60"/>
  <c r="AS58"/>
  <c r="AS56"/>
  <c r="AS54"/>
  <c r="AS52"/>
  <c r="AS50"/>
  <c r="AS48"/>
  <c r="AS46"/>
  <c r="AS44"/>
  <c r="AS42"/>
  <c r="AS40"/>
  <c r="AS38"/>
  <c r="AS36"/>
  <c r="AS34"/>
  <c r="AS32"/>
  <c r="AS30"/>
  <c r="AS28"/>
  <c r="AS26"/>
  <c r="AS24"/>
  <c r="AS22"/>
  <c r="AS20"/>
  <c r="AS18"/>
  <c r="AS16"/>
  <c r="AS14"/>
  <c r="AS12"/>
  <c r="AS10"/>
  <c r="AS8"/>
  <c r="AS6"/>
  <c r="AS4"/>
  <c r="AK84"/>
  <c r="AK80"/>
  <c r="AK78"/>
  <c r="AK74"/>
  <c r="AK70"/>
  <c r="AK66"/>
  <c r="AK60"/>
  <c r="AK56"/>
  <c r="AK52"/>
  <c r="AK48"/>
  <c r="AK44"/>
  <c r="AK40"/>
  <c r="AK36"/>
  <c r="AK32"/>
  <c r="AK28"/>
  <c r="AK24"/>
  <c r="AK20"/>
  <c r="AK16"/>
  <c r="AK12"/>
  <c r="AK8"/>
  <c r="AK4"/>
  <c r="AK83"/>
  <c r="AK81"/>
  <c r="AK79"/>
  <c r="AK77"/>
  <c r="AK75"/>
  <c r="AK73"/>
  <c r="AK71"/>
  <c r="AK69"/>
  <c r="AK67"/>
  <c r="AK65"/>
  <c r="AK63"/>
  <c r="AK61"/>
  <c r="AK59"/>
  <c r="AK57"/>
  <c r="AK55"/>
  <c r="AK53"/>
  <c r="AK51"/>
  <c r="AK49"/>
  <c r="AK47"/>
  <c r="AK45"/>
  <c r="AK43"/>
  <c r="AK41"/>
  <c r="AK39"/>
  <c r="AK37"/>
  <c r="AK35"/>
  <c r="AK33"/>
  <c r="AK31"/>
  <c r="AK29"/>
  <c r="AK27"/>
  <c r="AK25"/>
  <c r="AK23"/>
  <c r="AK21"/>
  <c r="AK19"/>
  <c r="AK17"/>
  <c r="AK15"/>
  <c r="AK13"/>
  <c r="AK11"/>
  <c r="AK9"/>
  <c r="AK7"/>
  <c r="AK5"/>
  <c r="AK82"/>
  <c r="AK76"/>
  <c r="AK72"/>
  <c r="AK68"/>
  <c r="AK64"/>
  <c r="AK62"/>
  <c r="AK58"/>
  <c r="AK54"/>
  <c r="AK50"/>
  <c r="AK46"/>
  <c r="AK42"/>
  <c r="AK38"/>
  <c r="AK34"/>
  <c r="AK30"/>
  <c r="AK26"/>
  <c r="AK22"/>
  <c r="AK18"/>
  <c r="AK14"/>
  <c r="AK10"/>
  <c r="AK6"/>
  <c r="AR83"/>
  <c r="AR81"/>
  <c r="AR79"/>
  <c r="AR77"/>
  <c r="AR75"/>
  <c r="AR73"/>
  <c r="AR71"/>
  <c r="AR69"/>
  <c r="AR67"/>
  <c r="AR65"/>
  <c r="AR63"/>
  <c r="AR61"/>
  <c r="AR59"/>
  <c r="AR57"/>
  <c r="AR55"/>
  <c r="AR53"/>
  <c r="AR51"/>
  <c r="AR49"/>
  <c r="AR47"/>
  <c r="AR45"/>
  <c r="AR43"/>
  <c r="AR41"/>
  <c r="AR39"/>
  <c r="AR37"/>
  <c r="AR35"/>
  <c r="AR33"/>
  <c r="AR31"/>
  <c r="AR29"/>
  <c r="AR27"/>
  <c r="AR25"/>
  <c r="AR23"/>
  <c r="AR84"/>
  <c r="AR82"/>
  <c r="AR80"/>
  <c r="AR78"/>
  <c r="AR76"/>
  <c r="AR74"/>
  <c r="AR72"/>
  <c r="AR70"/>
  <c r="AR68"/>
  <c r="AR66"/>
  <c r="AR64"/>
  <c r="AR62"/>
  <c r="AR60"/>
  <c r="AR58"/>
  <c r="AR56"/>
  <c r="AR54"/>
  <c r="AR52"/>
  <c r="AR50"/>
  <c r="AR48"/>
  <c r="AR46"/>
  <c r="AR44"/>
  <c r="AR42"/>
  <c r="AR40"/>
  <c r="AR38"/>
  <c r="AR36"/>
  <c r="AR34"/>
  <c r="AR32"/>
  <c r="AR30"/>
  <c r="AR28"/>
  <c r="AR26"/>
  <c r="AR24"/>
  <c r="AR22"/>
  <c r="AR20"/>
  <c r="AR18"/>
  <c r="AR16"/>
  <c r="AR14"/>
  <c r="AR12"/>
  <c r="AR10"/>
  <c r="AR8"/>
  <c r="AR6"/>
  <c r="AR4"/>
  <c r="AR19"/>
  <c r="AR15"/>
  <c r="AR11"/>
  <c r="AR7"/>
  <c r="AR21"/>
  <c r="AR17"/>
  <c r="AR13"/>
  <c r="AR9"/>
  <c r="AR5"/>
  <c r="AJ83"/>
  <c r="AJ81"/>
  <c r="AJ79"/>
  <c r="AJ77"/>
  <c r="AJ75"/>
  <c r="AJ73"/>
  <c r="AJ71"/>
  <c r="AJ69"/>
  <c r="AJ67"/>
  <c r="AJ65"/>
  <c r="AJ63"/>
  <c r="AJ61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84"/>
  <c r="AJ82"/>
  <c r="AJ80"/>
  <c r="AJ78"/>
  <c r="AJ76"/>
  <c r="AJ74"/>
  <c r="AJ72"/>
  <c r="AJ70"/>
  <c r="AJ68"/>
  <c r="AJ66"/>
  <c r="AJ64"/>
  <c r="AJ62"/>
  <c r="AJ60"/>
  <c r="AJ58"/>
  <c r="AJ56"/>
  <c r="AJ54"/>
  <c r="AJ52"/>
  <c r="AJ50"/>
  <c r="AJ48"/>
  <c r="AJ46"/>
  <c r="AJ44"/>
  <c r="AJ42"/>
  <c r="AJ40"/>
  <c r="AJ38"/>
  <c r="AJ36"/>
  <c r="AJ34"/>
  <c r="AJ32"/>
  <c r="AJ30"/>
  <c r="AJ28"/>
  <c r="AJ26"/>
  <c r="AJ24"/>
  <c r="AJ22"/>
  <c r="AJ20"/>
  <c r="AJ18"/>
  <c r="AJ16"/>
  <c r="AJ14"/>
  <c r="AJ12"/>
  <c r="AJ10"/>
  <c r="AJ8"/>
  <c r="AJ6"/>
  <c r="AJ4"/>
  <c r="AO83"/>
  <c r="AO81"/>
  <c r="AO79"/>
  <c r="AO77"/>
  <c r="AO75"/>
  <c r="AO73"/>
  <c r="AO71"/>
  <c r="AO69"/>
  <c r="AO67"/>
  <c r="AO65"/>
  <c r="AO63"/>
  <c r="AO61"/>
  <c r="AO59"/>
  <c r="AO57"/>
  <c r="AO55"/>
  <c r="AO53"/>
  <c r="AO51"/>
  <c r="AO49"/>
  <c r="AO47"/>
  <c r="AO45"/>
  <c r="AO43"/>
  <c r="AO41"/>
  <c r="AO39"/>
  <c r="AO37"/>
  <c r="AO35"/>
  <c r="AO33"/>
  <c r="AO31"/>
  <c r="AO29"/>
  <c r="AO27"/>
  <c r="AO25"/>
  <c r="AO23"/>
  <c r="AO21"/>
  <c r="AO19"/>
  <c r="AO17"/>
  <c r="AO15"/>
  <c r="AO13"/>
  <c r="AO11"/>
  <c r="AO9"/>
  <c r="AO7"/>
  <c r="AO5"/>
  <c r="AO84"/>
  <c r="AO82"/>
  <c r="AO80"/>
  <c r="AO78"/>
  <c r="AO76"/>
  <c r="AO74"/>
  <c r="AO72"/>
  <c r="AO70"/>
  <c r="AO68"/>
  <c r="AO66"/>
  <c r="AO64"/>
  <c r="AO62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N83"/>
  <c r="AN81"/>
  <c r="AN79"/>
  <c r="AN77"/>
  <c r="AN75"/>
  <c r="AN73"/>
  <c r="AN71"/>
  <c r="AN69"/>
  <c r="AN67"/>
  <c r="AN65"/>
  <c r="AN63"/>
  <c r="AN61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84"/>
  <c r="AN82"/>
  <c r="AN80"/>
  <c r="AN78"/>
  <c r="AN76"/>
  <c r="AN74"/>
  <c r="AN72"/>
  <c r="AN70"/>
  <c r="AN68"/>
  <c r="AN66"/>
  <c r="AN64"/>
  <c r="AN62"/>
  <c r="AN60"/>
  <c r="AN58"/>
  <c r="AN56"/>
  <c r="AN54"/>
  <c r="AN52"/>
  <c r="AN50"/>
  <c r="AN48"/>
  <c r="AN46"/>
  <c r="AN44"/>
  <c r="AN42"/>
  <c r="AN40"/>
  <c r="AN38"/>
  <c r="AN36"/>
  <c r="AN34"/>
  <c r="AN32"/>
  <c r="AN30"/>
  <c r="AN28"/>
  <c r="AN26"/>
  <c r="AN24"/>
  <c r="AN22"/>
  <c r="AN20"/>
  <c r="AN18"/>
  <c r="AN16"/>
  <c r="AN14"/>
  <c r="AN12"/>
  <c r="AN10"/>
  <c r="AN8"/>
  <c r="AN6"/>
  <c r="AN4"/>
  <c r="AI83"/>
  <c r="AI81"/>
  <c r="AI79"/>
  <c r="AI77"/>
  <c r="AI75"/>
  <c r="AI73"/>
  <c r="AI71"/>
  <c r="AI69"/>
  <c r="AI67"/>
  <c r="AI65"/>
  <c r="AI63"/>
  <c r="AI61"/>
  <c r="AI59"/>
  <c r="AI57"/>
  <c r="AI55"/>
  <c r="AI53"/>
  <c r="AI51"/>
  <c r="AI49"/>
  <c r="AI47"/>
  <c r="AI45"/>
  <c r="AI43"/>
  <c r="AI41"/>
  <c r="AI39"/>
  <c r="AI37"/>
  <c r="AI35"/>
  <c r="AI33"/>
  <c r="AI31"/>
  <c r="AI29"/>
  <c r="AI27"/>
  <c r="AI25"/>
  <c r="AI23"/>
  <c r="AI21"/>
  <c r="AI19"/>
  <c r="AI17"/>
  <c r="AI15"/>
  <c r="AI13"/>
  <c r="AI11"/>
  <c r="AI9"/>
  <c r="AI7"/>
  <c r="AI5"/>
  <c r="AI84"/>
  <c r="AI82"/>
  <c r="AI80"/>
  <c r="AI78"/>
  <c r="AI76"/>
  <c r="AI74"/>
  <c r="AI72"/>
  <c r="AI70"/>
  <c r="AI68"/>
  <c r="AI66"/>
  <c r="AI64"/>
  <c r="AI62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F83"/>
  <c r="AF81"/>
  <c r="AF79"/>
  <c r="AF77"/>
  <c r="AF75"/>
  <c r="AF73"/>
  <c r="AF71"/>
  <c r="AF69"/>
  <c r="AF67"/>
  <c r="AF65"/>
  <c r="AF63"/>
  <c r="AF61"/>
  <c r="AF59"/>
  <c r="AF57"/>
  <c r="AF55"/>
  <c r="AF53"/>
  <c r="AF51"/>
  <c r="AF49"/>
  <c r="AF47"/>
  <c r="AF45"/>
  <c r="AF43"/>
  <c r="AF41"/>
  <c r="AF39"/>
  <c r="AF37"/>
  <c r="AF35"/>
  <c r="AF33"/>
  <c r="AF31"/>
  <c r="AF29"/>
  <c r="AF27"/>
  <c r="AF25"/>
  <c r="AF23"/>
  <c r="AF21"/>
  <c r="AF19"/>
  <c r="AF17"/>
  <c r="AF15"/>
  <c r="AF13"/>
  <c r="AF11"/>
  <c r="AF9"/>
  <c r="AF7"/>
  <c r="AF5"/>
  <c r="AF82"/>
  <c r="AF78"/>
  <c r="AF74"/>
  <c r="AF70"/>
  <c r="AF66"/>
  <c r="AF62"/>
  <c r="AF58"/>
  <c r="AF54"/>
  <c r="AF50"/>
  <c r="AF46"/>
  <c r="AF42"/>
  <c r="AF38"/>
  <c r="AF34"/>
  <c r="AF30"/>
  <c r="AF26"/>
  <c r="AF22"/>
  <c r="AF18"/>
  <c r="AF14"/>
  <c r="AF10"/>
  <c r="AF6"/>
  <c r="AF4"/>
  <c r="AF84"/>
  <c r="AF80"/>
  <c r="AF76"/>
  <c r="AF72"/>
  <c r="AF68"/>
  <c r="AF64"/>
  <c r="AF60"/>
  <c r="AF56"/>
  <c r="AF52"/>
  <c r="AF48"/>
  <c r="AF44"/>
  <c r="AF40"/>
  <c r="AF36"/>
  <c r="AF32"/>
  <c r="AF28"/>
  <c r="AF24"/>
  <c r="AF20"/>
  <c r="AF16"/>
  <c r="AF12"/>
  <c r="AF8"/>
  <c r="AG84"/>
  <c r="AG82"/>
  <c r="AG80"/>
  <c r="AG78"/>
  <c r="AG76"/>
  <c r="AG74"/>
  <c r="AG72"/>
  <c r="AG70"/>
  <c r="AG68"/>
  <c r="AG66"/>
  <c r="AG64"/>
  <c r="AG62"/>
  <c r="AG60"/>
  <c r="AG58"/>
  <c r="AG56"/>
  <c r="AG54"/>
  <c r="AG52"/>
  <c r="AG50"/>
  <c r="AG48"/>
  <c r="AG46"/>
  <c r="AG44"/>
  <c r="AG42"/>
  <c r="AG40"/>
  <c r="AG38"/>
  <c r="AG36"/>
  <c r="AG34"/>
  <c r="AG32"/>
  <c r="AG30"/>
  <c r="AG28"/>
  <c r="AG26"/>
  <c r="AG24"/>
  <c r="AG22"/>
  <c r="AG20"/>
  <c r="AG18"/>
  <c r="AG16"/>
  <c r="AG14"/>
  <c r="AG12"/>
  <c r="AG10"/>
  <c r="AG8"/>
  <c r="AG6"/>
  <c r="AG4"/>
  <c r="AG83"/>
  <c r="AG81"/>
  <c r="AG79"/>
  <c r="AG77"/>
  <c r="AG75"/>
  <c r="AG73"/>
  <c r="AG71"/>
  <c r="AG69"/>
  <c r="AG67"/>
  <c r="AG65"/>
  <c r="AG63"/>
  <c r="AG61"/>
  <c r="AG59"/>
  <c r="AG57"/>
  <c r="AG55"/>
  <c r="AG53"/>
  <c r="AG51"/>
  <c r="AG49"/>
  <c r="AG47"/>
  <c r="AG45"/>
  <c r="AG43"/>
  <c r="AG41"/>
  <c r="AG39"/>
  <c r="AG37"/>
  <c r="AG35"/>
  <c r="AG33"/>
  <c r="AG31"/>
  <c r="AG29"/>
  <c r="AG27"/>
  <c r="AG25"/>
  <c r="AG23"/>
  <c r="AG21"/>
  <c r="AG19"/>
  <c r="AG17"/>
  <c r="AG15"/>
  <c r="AG13"/>
  <c r="AG11"/>
  <c r="AG9"/>
  <c r="AG7"/>
  <c r="AG5"/>
  <c r="AH84"/>
  <c r="AH82"/>
  <c r="AH80"/>
  <c r="AH78"/>
  <c r="AH76"/>
  <c r="AH74"/>
  <c r="AH72"/>
  <c r="AH70"/>
  <c r="AH68"/>
  <c r="AH66"/>
  <c r="AH64"/>
  <c r="AH62"/>
  <c r="AH60"/>
  <c r="AH58"/>
  <c r="AH56"/>
  <c r="AH54"/>
  <c r="AH52"/>
  <c r="AH50"/>
  <c r="AH48"/>
  <c r="AH46"/>
  <c r="AH44"/>
  <c r="AH42"/>
  <c r="AH40"/>
  <c r="AH38"/>
  <c r="AH36"/>
  <c r="AH34"/>
  <c r="AH32"/>
  <c r="AH30"/>
  <c r="AH28"/>
  <c r="AH26"/>
  <c r="AH24"/>
  <c r="AH22"/>
  <c r="AH20"/>
  <c r="AH18"/>
  <c r="AH16"/>
  <c r="AH14"/>
  <c r="AH12"/>
  <c r="AH10"/>
  <c r="AH8"/>
  <c r="AH6"/>
  <c r="AH4"/>
  <c r="AH81"/>
  <c r="AH77"/>
  <c r="AH73"/>
  <c r="AH69"/>
  <c r="AH65"/>
  <c r="AH61"/>
  <c r="AH57"/>
  <c r="AH53"/>
  <c r="AH49"/>
  <c r="AH45"/>
  <c r="AH41"/>
  <c r="AH37"/>
  <c r="AH33"/>
  <c r="AH29"/>
  <c r="AH25"/>
  <c r="AH21"/>
  <c r="AH17"/>
  <c r="AH13"/>
  <c r="AH9"/>
  <c r="AH5"/>
  <c r="AH83"/>
  <c r="AH79"/>
  <c r="AH75"/>
  <c r="AH71"/>
  <c r="AH67"/>
  <c r="AH63"/>
  <c r="AH59"/>
  <c r="AH55"/>
  <c r="AH51"/>
  <c r="AH47"/>
  <c r="AH43"/>
  <c r="AH39"/>
  <c r="AH35"/>
  <c r="AH31"/>
  <c r="AH27"/>
  <c r="AH23"/>
  <c r="AH19"/>
  <c r="AH15"/>
  <c r="AH11"/>
  <c r="AH7"/>
  <c r="X81"/>
  <c r="Y81" s="1"/>
  <c r="X77"/>
  <c r="Y77" s="1"/>
  <c r="X71"/>
  <c r="Y71" s="1"/>
  <c r="X65"/>
  <c r="Y65" s="1"/>
  <c r="X61"/>
  <c r="Y61" s="1"/>
  <c r="X57"/>
  <c r="Y57" s="1"/>
  <c r="X53"/>
  <c r="Y53" s="1"/>
  <c r="X49"/>
  <c r="Y49" s="1"/>
  <c r="X46"/>
  <c r="Y46" s="1"/>
  <c r="X42"/>
  <c r="Y42" s="1"/>
  <c r="X38"/>
  <c r="X36"/>
  <c r="Y36" s="1"/>
  <c r="X32"/>
  <c r="X30"/>
  <c r="Y30" s="1"/>
  <c r="X26"/>
  <c r="Y26" s="1"/>
  <c r="X24"/>
  <c r="Y24" s="1"/>
  <c r="X20"/>
  <c r="Y20" s="1"/>
  <c r="X16"/>
  <c r="Y16" s="1"/>
  <c r="X14"/>
  <c r="Y14" s="1"/>
  <c r="X10"/>
  <c r="Y10" s="1"/>
  <c r="X8"/>
  <c r="Y8" s="1"/>
  <c r="X4"/>
  <c r="Y4" s="1"/>
  <c r="AD84"/>
  <c r="AD82"/>
  <c r="AD80"/>
  <c r="AD78"/>
  <c r="AD76"/>
  <c r="AD74"/>
  <c r="AD72"/>
  <c r="AD70"/>
  <c r="AD68"/>
  <c r="AD66"/>
  <c r="AD64"/>
  <c r="AD62"/>
  <c r="AD60"/>
  <c r="AD58"/>
  <c r="AD56"/>
  <c r="AD54"/>
  <c r="AD52"/>
  <c r="AD50"/>
  <c r="AD47"/>
  <c r="AD45"/>
  <c r="AD43"/>
  <c r="AD41"/>
  <c r="AD39"/>
  <c r="AD37"/>
  <c r="AD35"/>
  <c r="AD33"/>
  <c r="AD31"/>
  <c r="AD29"/>
  <c r="AD27"/>
  <c r="AD25"/>
  <c r="AD23"/>
  <c r="AD21"/>
  <c r="AD19"/>
  <c r="AD17"/>
  <c r="AD15"/>
  <c r="AD13"/>
  <c r="AD11"/>
  <c r="AD9"/>
  <c r="AD7"/>
  <c r="AD5"/>
  <c r="AD83"/>
  <c r="AD81"/>
  <c r="AD79"/>
  <c r="AD77"/>
  <c r="AD75"/>
  <c r="AD73"/>
  <c r="AD71"/>
  <c r="AD69"/>
  <c r="AD67"/>
  <c r="AD65"/>
  <c r="AD63"/>
  <c r="AD61"/>
  <c r="AD59"/>
  <c r="AD57"/>
  <c r="AD55"/>
  <c r="AD53"/>
  <c r="AD51"/>
  <c r="AD49"/>
  <c r="AD48"/>
  <c r="AD46"/>
  <c r="AD44"/>
  <c r="AD42"/>
  <c r="AD40"/>
  <c r="AD38"/>
  <c r="AD36"/>
  <c r="AD34"/>
  <c r="AD32"/>
  <c r="AD30"/>
  <c r="AD28"/>
  <c r="AD26"/>
  <c r="AD24"/>
  <c r="AD22"/>
  <c r="AD20"/>
  <c r="AD18"/>
  <c r="AD16"/>
  <c r="AD14"/>
  <c r="AD12"/>
  <c r="AD10"/>
  <c r="AD8"/>
  <c r="AD6"/>
  <c r="AD4"/>
  <c r="X79"/>
  <c r="X75"/>
  <c r="Y75" s="1"/>
  <c r="X84"/>
  <c r="X80"/>
  <c r="Y80" s="1"/>
  <c r="X76"/>
  <c r="X72"/>
  <c r="Y72" s="1"/>
  <c r="X68"/>
  <c r="X64"/>
  <c r="Y64" s="1"/>
  <c r="X60"/>
  <c r="Y60" s="1"/>
  <c r="X56"/>
  <c r="Y56" s="1"/>
  <c r="X52"/>
  <c r="Y52" s="1"/>
  <c r="X45"/>
  <c r="Y45" s="1"/>
  <c r="X41"/>
  <c r="Y41" s="1"/>
  <c r="X37"/>
  <c r="Y37" s="1"/>
  <c r="X33"/>
  <c r="Y33" s="1"/>
  <c r="X29"/>
  <c r="Y29" s="1"/>
  <c r="X25"/>
  <c r="X21"/>
  <c r="Y21" s="1"/>
  <c r="X17"/>
  <c r="Y17" s="1"/>
  <c r="X13"/>
  <c r="X9"/>
  <c r="Y9" s="1"/>
  <c r="X5"/>
  <c r="Y5" s="1"/>
  <c r="AC6"/>
  <c r="AC10"/>
  <c r="AC14"/>
  <c r="AC18"/>
  <c r="AC22"/>
  <c r="AC26"/>
  <c r="AC30"/>
  <c r="AC34"/>
  <c r="AC38"/>
  <c r="AC42"/>
  <c r="AC46"/>
  <c r="AC49"/>
  <c r="AC53"/>
  <c r="AC57"/>
  <c r="AC61"/>
  <c r="AC65"/>
  <c r="AC69"/>
  <c r="AC73"/>
  <c r="AC77"/>
  <c r="AC81"/>
  <c r="AC5"/>
  <c r="AC9"/>
  <c r="AC13"/>
  <c r="AC17"/>
  <c r="AC21"/>
  <c r="AC25"/>
  <c r="AC29"/>
  <c r="AC33"/>
  <c r="AC37"/>
  <c r="AC41"/>
  <c r="AC45"/>
  <c r="AC52"/>
  <c r="AC56"/>
  <c r="AC60"/>
  <c r="AC64"/>
  <c r="AC68"/>
  <c r="AC72"/>
  <c r="AC76"/>
  <c r="AC80"/>
  <c r="AC84"/>
  <c r="X73"/>
  <c r="Y73" s="1"/>
  <c r="X69"/>
  <c r="Y69" s="1"/>
  <c r="X67"/>
  <c r="Y67" s="1"/>
  <c r="X63"/>
  <c r="Y63" s="1"/>
  <c r="X59"/>
  <c r="Y59" s="1"/>
  <c r="X55"/>
  <c r="Y55" s="1"/>
  <c r="X51"/>
  <c r="Y51" s="1"/>
  <c r="X48"/>
  <c r="Y48" s="1"/>
  <c r="X44"/>
  <c r="X40"/>
  <c r="Y40" s="1"/>
  <c r="X34"/>
  <c r="Y34" s="1"/>
  <c r="X28"/>
  <c r="X22"/>
  <c r="Y22" s="1"/>
  <c r="X18"/>
  <c r="Y18" s="1"/>
  <c r="X12"/>
  <c r="Y12" s="1"/>
  <c r="X6"/>
  <c r="Y6" s="1"/>
  <c r="X82"/>
  <c r="Y82" s="1"/>
  <c r="X78"/>
  <c r="Y78" s="1"/>
  <c r="X74"/>
  <c r="Y74" s="1"/>
  <c r="X70"/>
  <c r="Y70" s="1"/>
  <c r="X66"/>
  <c r="Y66" s="1"/>
  <c r="X62"/>
  <c r="Y62" s="1"/>
  <c r="X58"/>
  <c r="X54"/>
  <c r="Y54" s="1"/>
  <c r="X50"/>
  <c r="Y50" s="1"/>
  <c r="X47"/>
  <c r="Y47" s="1"/>
  <c r="X43"/>
  <c r="Y43" s="1"/>
  <c r="X39"/>
  <c r="Y39" s="1"/>
  <c r="X35"/>
  <c r="Y35" s="1"/>
  <c r="X31"/>
  <c r="Y31" s="1"/>
  <c r="X27"/>
  <c r="Y27" s="1"/>
  <c r="X23"/>
  <c r="Y23" s="1"/>
  <c r="X19"/>
  <c r="X15"/>
  <c r="Y15" s="1"/>
  <c r="X11"/>
  <c r="Y11" s="1"/>
  <c r="X7"/>
  <c r="AC4"/>
  <c r="AC8"/>
  <c r="AC12"/>
  <c r="AC16"/>
  <c r="AC20"/>
  <c r="AC24"/>
  <c r="AC28"/>
  <c r="AC32"/>
  <c r="AC36"/>
  <c r="AC40"/>
  <c r="AC44"/>
  <c r="AC48"/>
  <c r="AC51"/>
  <c r="AC55"/>
  <c r="AC59"/>
  <c r="AC63"/>
  <c r="AC67"/>
  <c r="AC71"/>
  <c r="AC75"/>
  <c r="AC79"/>
  <c r="AC83"/>
  <c r="AC7"/>
  <c r="AC11"/>
  <c r="AC15"/>
  <c r="AC19"/>
  <c r="AC23"/>
  <c r="AC27"/>
  <c r="AC31"/>
  <c r="AC35"/>
  <c r="AC39"/>
  <c r="AC43"/>
  <c r="AC47"/>
  <c r="AC50"/>
  <c r="AC54"/>
  <c r="AC58"/>
  <c r="AC62"/>
  <c r="AC66"/>
  <c r="AC70"/>
  <c r="AC74"/>
  <c r="AC78"/>
  <c r="AC82"/>
  <c r="Y19" l="1"/>
  <c r="Y109" s="1"/>
  <c r="X109"/>
  <c r="Y44"/>
  <c r="Y108" s="1"/>
  <c r="X108"/>
  <c r="Y25"/>
  <c r="Y112" s="1"/>
  <c r="X112"/>
  <c r="Y7"/>
  <c r="Y116" s="1"/>
  <c r="X116"/>
  <c r="Y28"/>
  <c r="Y113" s="1"/>
  <c r="X113"/>
  <c r="Y13"/>
  <c r="Y111" s="1"/>
  <c r="X111"/>
  <c r="Y32"/>
  <c r="Y110" s="1"/>
  <c r="X110"/>
  <c r="Y38"/>
  <c r="Y114" s="1"/>
  <c r="X114"/>
  <c r="Y58"/>
  <c r="Y117" s="1"/>
  <c r="X117"/>
  <c r="Y68"/>
  <c r="Y118" s="1"/>
  <c r="X118"/>
  <c r="Y76"/>
  <c r="Y119" s="1"/>
  <c r="X119"/>
  <c r="Y84"/>
  <c r="Y120" s="1"/>
  <c r="X120"/>
  <c r="Y79"/>
  <c r="Y115" s="1"/>
  <c r="X115"/>
</calcChain>
</file>

<file path=xl/sharedStrings.xml><?xml version="1.0" encoding="utf-8"?>
<sst xmlns="http://schemas.openxmlformats.org/spreadsheetml/2006/main" count="258" uniqueCount="153">
  <si>
    <r>
      <rPr>
        <b/>
        <sz val="10"/>
        <color rgb="FFFF0000"/>
        <rFont val="Calibri"/>
        <family val="1"/>
      </rPr>
      <t xml:space="preserve">LIVESTOCK CENSUS OF SUB DIVISION NARWANA - 2020
</t>
    </r>
    <r>
      <rPr>
        <b/>
        <sz val="10"/>
        <rFont val="Calibri"/>
        <family val="1"/>
      </rPr>
      <t>Sr. No.     Villages                                             Attached Villages</t>
    </r>
  </si>
  <si>
    <r>
      <rPr>
        <b/>
        <sz val="10"/>
        <rFont val="Calibri"/>
        <family val="1"/>
      </rPr>
      <t>Cattle</t>
    </r>
  </si>
  <si>
    <r>
      <rPr>
        <b/>
        <sz val="10"/>
        <rFont val="Calibri"/>
        <family val="1"/>
      </rPr>
      <t>Buffalo</t>
    </r>
  </si>
  <si>
    <r>
      <rPr>
        <b/>
        <sz val="10"/>
        <rFont val="Calibri"/>
        <family val="1"/>
      </rPr>
      <t>C &amp; B</t>
    </r>
  </si>
  <si>
    <r>
      <rPr>
        <b/>
        <sz val="10"/>
        <rFont val="Calibri"/>
        <family val="1"/>
      </rPr>
      <t>Male</t>
    </r>
  </si>
  <si>
    <r>
      <rPr>
        <b/>
        <sz val="10"/>
        <rFont val="Calibri"/>
        <family val="1"/>
      </rPr>
      <t>Female</t>
    </r>
  </si>
  <si>
    <r>
      <rPr>
        <b/>
        <sz val="10"/>
        <rFont val="Calibri"/>
        <family val="1"/>
      </rPr>
      <t>Total</t>
    </r>
  </si>
  <si>
    <r>
      <rPr>
        <sz val="10"/>
        <rFont val="Calibri"/>
        <family val="1"/>
      </rPr>
      <t>Dhamtan Sahib (60)</t>
    </r>
  </si>
  <si>
    <r>
      <rPr>
        <sz val="10"/>
        <rFont val="Calibri"/>
        <family val="1"/>
      </rPr>
      <t>Kalwan (61)</t>
    </r>
  </si>
  <si>
    <r>
      <rPr>
        <sz val="10"/>
        <rFont val="Calibri"/>
        <family val="1"/>
      </rPr>
      <t>Loan (59)</t>
    </r>
  </si>
  <si>
    <r>
      <rPr>
        <b/>
        <sz val="10"/>
        <rFont val="Calibri"/>
        <family val="1"/>
      </rPr>
      <t>Dhamtan Sahib (60)</t>
    </r>
  </si>
  <si>
    <r>
      <rPr>
        <sz val="10"/>
        <rFont val="Calibri"/>
        <family val="1"/>
      </rPr>
      <t>Kharal (57)</t>
    </r>
  </si>
  <si>
    <r>
      <rPr>
        <sz val="10"/>
        <rFont val="Calibri"/>
        <family val="1"/>
      </rPr>
      <t>Rasidan (56)</t>
    </r>
  </si>
  <si>
    <r>
      <rPr>
        <sz val="10"/>
        <rFont val="Calibri"/>
        <family val="1"/>
      </rPr>
      <t>Dhabi Teksingh (55)</t>
    </r>
  </si>
  <si>
    <r>
      <rPr>
        <sz val="10"/>
        <rFont val="Calibri"/>
        <family val="1"/>
      </rPr>
      <t>Naraingarh (54)</t>
    </r>
  </si>
  <si>
    <r>
      <rPr>
        <sz val="10"/>
        <rFont val="Calibri"/>
        <family val="1"/>
      </rPr>
      <t>Hamirgarh (58)</t>
    </r>
  </si>
  <si>
    <r>
      <rPr>
        <b/>
        <sz val="10"/>
        <rFont val="Calibri"/>
        <family val="1"/>
      </rPr>
      <t>Kharal (57)</t>
    </r>
  </si>
  <si>
    <r>
      <rPr>
        <sz val="10"/>
        <rFont val="Calibri"/>
        <family val="1"/>
      </rPr>
      <t>Ujhana(50)</t>
    </r>
  </si>
  <si>
    <r>
      <rPr>
        <sz val="10"/>
        <rFont val="Calibri"/>
        <family val="1"/>
      </rPr>
      <t>Pipaltha (53)</t>
    </r>
  </si>
  <si>
    <r>
      <rPr>
        <sz val="10"/>
        <rFont val="Calibri"/>
        <family val="1"/>
      </rPr>
      <t>Rewar (2)</t>
    </r>
  </si>
  <si>
    <r>
      <rPr>
        <sz val="10"/>
        <rFont val="Calibri"/>
        <family val="1"/>
      </rPr>
      <t>Padarath Khera (1)</t>
    </r>
  </si>
  <si>
    <r>
      <rPr>
        <sz val="10"/>
        <rFont val="Calibri"/>
        <family val="1"/>
      </rPr>
      <t>Garhi (52)</t>
    </r>
  </si>
  <si>
    <r>
      <rPr>
        <b/>
        <sz val="10"/>
        <rFont val="Calibri"/>
        <family val="1"/>
      </rPr>
      <t>Ujhana(50)</t>
    </r>
  </si>
  <si>
    <r>
      <rPr>
        <sz val="10"/>
        <rFont val="Calibri"/>
        <family val="1"/>
      </rPr>
      <t>Dhanauri (6)</t>
    </r>
  </si>
  <si>
    <r>
      <rPr>
        <sz val="10"/>
        <rFont val="Calibri"/>
        <family val="1"/>
      </rPr>
      <t>Hans Dahar (4)</t>
    </r>
  </si>
  <si>
    <r>
      <rPr>
        <b/>
        <sz val="10"/>
        <rFont val="Calibri"/>
        <family val="1"/>
      </rPr>
      <t>Hans Dahar (4)</t>
    </r>
  </si>
  <si>
    <r>
      <rPr>
        <i/>
        <sz val="10"/>
        <color rgb="FFFF0000"/>
        <rFont val="Calibri"/>
        <family val="1"/>
      </rPr>
      <t>Dhindoli (5)</t>
    </r>
  </si>
  <si>
    <r>
      <rPr>
        <i/>
        <sz val="10"/>
        <color rgb="FF0000FF"/>
        <rFont val="Calibri"/>
        <family val="1"/>
      </rPr>
      <t>Total of GVD</t>
    </r>
  </si>
  <si>
    <r>
      <rPr>
        <sz val="10"/>
        <rFont val="Calibri"/>
        <family val="1"/>
      </rPr>
      <t>Data Singhwala (3)</t>
    </r>
  </si>
  <si>
    <r>
      <rPr>
        <b/>
        <sz val="10"/>
        <rFont val="Calibri"/>
        <family val="1"/>
      </rPr>
      <t>Dhanauri (6)</t>
    </r>
  </si>
  <si>
    <r>
      <rPr>
        <sz val="10"/>
        <rFont val="Calibri"/>
        <family val="1"/>
      </rPr>
      <t>Koel (48)</t>
    </r>
  </si>
  <si>
    <r>
      <rPr>
        <sz val="10"/>
        <rFont val="Calibri"/>
        <family val="1"/>
      </rPr>
      <t>Nepewala (49)</t>
    </r>
  </si>
  <si>
    <r>
      <rPr>
        <b/>
        <sz val="10"/>
        <rFont val="Calibri"/>
        <family val="1"/>
      </rPr>
      <t>Koel (48)</t>
    </r>
  </si>
  <si>
    <r>
      <rPr>
        <sz val="10"/>
        <rFont val="Calibri"/>
        <family val="1"/>
      </rPr>
      <t>Belarkha (39)</t>
    </r>
  </si>
  <si>
    <r>
      <rPr>
        <sz val="10"/>
        <rFont val="Calibri"/>
        <family val="1"/>
      </rPr>
      <t>Suraja Khera Urf Sheogarh(40)</t>
    </r>
  </si>
  <si>
    <r>
      <rPr>
        <sz val="10"/>
        <rFont val="Calibri"/>
        <family val="1"/>
      </rPr>
      <t>Mohal Khera (38)</t>
    </r>
  </si>
  <si>
    <r>
      <rPr>
        <b/>
        <sz val="10"/>
        <rFont val="Calibri"/>
        <family val="1"/>
      </rPr>
      <t>Belarkha (39)</t>
    </r>
  </si>
  <si>
    <r>
      <rPr>
        <sz val="10"/>
        <rFont val="Calibri"/>
        <family val="1"/>
      </rPr>
      <t>Gorusar (42)</t>
    </r>
  </si>
  <si>
    <r>
      <rPr>
        <sz val="10"/>
        <rFont val="Calibri"/>
        <family val="1"/>
      </rPr>
      <t>Bhana Barahmnan (41)</t>
    </r>
  </si>
  <si>
    <r>
      <rPr>
        <b/>
        <sz val="10"/>
        <rFont val="Calibri"/>
        <family val="1"/>
      </rPr>
      <t>Bhana Barahmnan (41)</t>
    </r>
  </si>
  <si>
    <r>
      <rPr>
        <i/>
        <sz val="10"/>
        <color rgb="FFFF0000"/>
        <rFont val="Calibri"/>
        <family val="1"/>
      </rPr>
      <t>Ambarsar (43)</t>
    </r>
  </si>
  <si>
    <r>
      <rPr>
        <sz val="10"/>
        <rFont val="Calibri"/>
        <family val="1"/>
      </rPr>
      <t>Gurthali (37)</t>
    </r>
  </si>
  <si>
    <r>
      <rPr>
        <b/>
        <sz val="10"/>
        <rFont val="Calibri"/>
        <family val="1"/>
      </rPr>
      <t>Gorusar (42)</t>
    </r>
  </si>
  <si>
    <r>
      <rPr>
        <sz val="10"/>
        <rFont val="Calibri"/>
        <family val="1"/>
      </rPr>
      <t>Narwana</t>
    </r>
  </si>
  <si>
    <r>
      <rPr>
        <sz val="10"/>
        <rFont val="Calibri"/>
        <family val="1"/>
      </rPr>
      <t>Dablain (76)</t>
    </r>
  </si>
  <si>
    <r>
      <rPr>
        <b/>
        <sz val="10"/>
        <rFont val="Calibri"/>
        <family val="1"/>
      </rPr>
      <t>Dablain (76)</t>
    </r>
  </si>
  <si>
    <r>
      <rPr>
        <i/>
        <sz val="10"/>
        <color rgb="FFFF0000"/>
        <rFont val="Calibri"/>
        <family val="1"/>
      </rPr>
      <t>Ishmailpur (77)</t>
    </r>
  </si>
  <si>
    <r>
      <rPr>
        <i/>
        <sz val="10"/>
        <color rgb="FFFF0000"/>
        <rFont val="Calibri"/>
        <family val="1"/>
      </rPr>
      <t>Badowala (75)</t>
    </r>
  </si>
  <si>
    <r>
      <rPr>
        <b/>
        <sz val="10"/>
        <rFont val="Calibri"/>
        <family val="1"/>
      </rPr>
      <t>Narwana</t>
    </r>
  </si>
  <si>
    <r>
      <rPr>
        <sz val="10"/>
        <rFont val="Calibri"/>
        <family val="1"/>
      </rPr>
      <t>Fulian Kalan (66)</t>
    </r>
  </si>
  <si>
    <r>
      <rPr>
        <b/>
        <sz val="10"/>
        <rFont val="Calibri"/>
        <family val="1"/>
      </rPr>
      <t>Fulian Kalan (66)</t>
    </r>
  </si>
  <si>
    <r>
      <rPr>
        <i/>
        <sz val="10"/>
        <color rgb="FFFF0000"/>
        <rFont val="Calibri"/>
        <family val="1"/>
      </rPr>
      <t>Fulian Khurd (68)</t>
    </r>
  </si>
  <si>
    <r>
      <rPr>
        <i/>
        <sz val="10"/>
        <color rgb="FF0000FF"/>
        <rFont val="Calibri"/>
        <family val="1"/>
      </rPr>
      <t>Total of GVH</t>
    </r>
  </si>
  <si>
    <r>
      <rPr>
        <sz val="10"/>
        <rFont val="Calibri"/>
        <family val="1"/>
      </rPr>
      <t>Dharodi (72)</t>
    </r>
  </si>
  <si>
    <r>
      <rPr>
        <sz val="10"/>
        <rFont val="Calibri"/>
        <family val="1"/>
      </rPr>
      <t>Karamgarh (70)</t>
    </r>
  </si>
  <si>
    <r>
      <rPr>
        <b/>
        <sz val="10"/>
        <rFont val="Calibri"/>
        <family val="1"/>
      </rPr>
      <t>Karamgarh (70)</t>
    </r>
  </si>
  <si>
    <r>
      <rPr>
        <i/>
        <sz val="10"/>
        <color rgb="FFFF0000"/>
        <rFont val="Calibri"/>
        <family val="1"/>
      </rPr>
      <t>Khanpur(71)</t>
    </r>
  </si>
  <si>
    <r>
      <rPr>
        <sz val="10"/>
        <rFont val="Calibri"/>
        <family val="1"/>
      </rPr>
      <t>Julehra (62)</t>
    </r>
  </si>
  <si>
    <r>
      <rPr>
        <sz val="10"/>
        <rFont val="Calibri"/>
        <family val="1"/>
      </rPr>
      <t>Sulehra (63)</t>
    </r>
  </si>
  <si>
    <r>
      <rPr>
        <sz val="10"/>
        <rFont val="Calibri"/>
        <family val="1"/>
      </rPr>
      <t>Rajgarh Dhobi (64)</t>
    </r>
  </si>
  <si>
    <r>
      <rPr>
        <sz val="10"/>
        <rFont val="Calibri"/>
        <family val="1"/>
      </rPr>
      <t>Kahna Khera(69)</t>
    </r>
  </si>
  <si>
    <r>
      <rPr>
        <b/>
        <sz val="10"/>
        <rFont val="Calibri"/>
        <family val="1"/>
      </rPr>
      <t>Kahna Khera(69)</t>
    </r>
  </si>
  <si>
    <r>
      <rPr>
        <i/>
        <sz val="10"/>
        <color rgb="FFFF0000"/>
        <rFont val="Calibri"/>
        <family val="1"/>
      </rPr>
      <t>Harnampura (67)</t>
    </r>
  </si>
  <si>
    <r>
      <rPr>
        <sz val="10"/>
        <rFont val="Calibri"/>
        <family val="1"/>
      </rPr>
      <t>Amargarh (80)</t>
    </r>
  </si>
  <si>
    <r>
      <rPr>
        <sz val="10"/>
        <rFont val="Calibri"/>
        <family val="1"/>
      </rPr>
      <t>Frain Kalan (78)</t>
    </r>
  </si>
  <si>
    <r>
      <rPr>
        <sz val="10"/>
        <rFont val="Calibri"/>
        <family val="1"/>
      </rPr>
      <t>Frain Khurd (79)</t>
    </r>
  </si>
  <si>
    <r>
      <rPr>
        <sz val="10"/>
        <rFont val="Calibri"/>
        <family val="1"/>
      </rPr>
      <t>Lochab(65)</t>
    </r>
  </si>
  <si>
    <r>
      <rPr>
        <sz val="10"/>
        <rFont val="Calibri"/>
        <family val="1"/>
      </rPr>
      <t>Khararwal (82)</t>
    </r>
  </si>
  <si>
    <r>
      <rPr>
        <sz val="10"/>
        <rFont val="Calibri"/>
        <family val="1"/>
      </rPr>
      <t>Kaloda Kalan (84)</t>
    </r>
  </si>
  <si>
    <r>
      <rPr>
        <b/>
        <sz val="10"/>
        <rFont val="Calibri"/>
        <family val="1"/>
      </rPr>
      <t>Kaloda Kalan (84)</t>
    </r>
  </si>
  <si>
    <r>
      <rPr>
        <i/>
        <sz val="10"/>
        <color rgb="FFFF0000"/>
        <rFont val="Calibri"/>
        <family val="1"/>
      </rPr>
      <t>Kaloda Khurd (83)</t>
    </r>
  </si>
  <si>
    <r>
      <rPr>
        <sz val="10"/>
        <rFont val="Calibri"/>
        <family val="1"/>
      </rPr>
      <t>Nehra (81)</t>
    </r>
  </si>
  <si>
    <r>
      <rPr>
        <b/>
        <sz val="10"/>
        <rFont val="Calibri"/>
        <family val="1"/>
      </rPr>
      <t>Amargarh (80)</t>
    </r>
  </si>
  <si>
    <r>
      <rPr>
        <sz val="10"/>
        <rFont val="Calibri"/>
        <family val="1"/>
      </rPr>
      <t>Danoda Kalan (89)</t>
    </r>
  </si>
  <si>
    <r>
      <rPr>
        <b/>
        <sz val="10"/>
        <rFont val="Calibri"/>
        <family val="1"/>
      </rPr>
      <t>Danoda Kalan (89)</t>
    </r>
  </si>
  <si>
    <r>
      <rPr>
        <i/>
        <sz val="10"/>
        <color rgb="FFFF0000"/>
        <rFont val="Calibri"/>
        <family val="1"/>
      </rPr>
      <t>Danoda Khurd (90)</t>
    </r>
  </si>
  <si>
    <r>
      <rPr>
        <sz val="10"/>
        <rFont val="Calibri"/>
        <family val="1"/>
      </rPr>
      <t>Bhikhewala (91)</t>
    </r>
  </si>
  <si>
    <r>
      <rPr>
        <sz val="10"/>
        <rFont val="Calibri"/>
        <family val="1"/>
      </rPr>
      <t>Jajanwala (87)</t>
    </r>
  </si>
  <si>
    <r>
      <rPr>
        <sz val="10"/>
        <rFont val="Calibri"/>
        <family val="1"/>
      </rPr>
      <t>Sainthly(88)</t>
    </r>
  </si>
  <si>
    <r>
      <rPr>
        <sz val="10"/>
        <rFont val="Calibri"/>
        <family val="1"/>
      </rPr>
      <t>Sacha Khera (92)</t>
    </r>
  </si>
  <si>
    <r>
      <rPr>
        <sz val="10"/>
        <rFont val="Calibri"/>
        <family val="1"/>
      </rPr>
      <t>Hatho (36)</t>
    </r>
  </si>
  <si>
    <r>
      <rPr>
        <sz val="10"/>
        <rFont val="Calibri"/>
        <family val="1"/>
      </rPr>
      <t>Dhakal (121)</t>
    </r>
  </si>
  <si>
    <r>
      <rPr>
        <b/>
        <sz val="10"/>
        <rFont val="Calibri"/>
        <family val="1"/>
      </rPr>
      <t>Hatho (36)</t>
    </r>
  </si>
  <si>
    <r>
      <rPr>
        <sz val="10"/>
        <rFont val="Calibri"/>
        <family val="1"/>
      </rPr>
      <t>Sinsar(34)</t>
    </r>
  </si>
  <si>
    <r>
      <rPr>
        <b/>
        <sz val="10"/>
        <rFont val="Calibri"/>
        <family val="1"/>
      </rPr>
      <t>Sinsar(34)</t>
    </r>
  </si>
  <si>
    <r>
      <rPr>
        <i/>
        <sz val="10"/>
        <color rgb="FFFF0000"/>
        <rFont val="Calibri"/>
        <family val="1"/>
      </rPr>
      <t>Bidrana (35)</t>
    </r>
  </si>
  <si>
    <r>
      <rPr>
        <i/>
        <sz val="10"/>
        <color rgb="FF0000FF"/>
        <rFont val="Calibri"/>
        <family val="1"/>
      </rPr>
      <t>Total ofGVH</t>
    </r>
  </si>
  <si>
    <r>
      <rPr>
        <sz val="10"/>
        <rFont val="Calibri"/>
        <family val="1"/>
      </rPr>
      <t>Shinghwa (33)</t>
    </r>
  </si>
  <si>
    <r>
      <rPr>
        <b/>
        <sz val="10"/>
        <rFont val="Calibri"/>
        <family val="1"/>
      </rPr>
      <t>SUB DIVISION NARWANA</t>
    </r>
  </si>
  <si>
    <r>
      <rPr>
        <b/>
        <sz val="10"/>
        <rFont val="Calibri"/>
        <family val="1"/>
      </rPr>
      <t>Sheep</t>
    </r>
  </si>
  <si>
    <r>
      <rPr>
        <b/>
        <sz val="10"/>
        <rFont val="Calibri"/>
        <family val="1"/>
      </rPr>
      <t>Goat</t>
    </r>
  </si>
  <si>
    <r>
      <rPr>
        <b/>
        <sz val="10"/>
        <rFont val="Calibri"/>
        <family val="1"/>
      </rPr>
      <t xml:space="preserve">Sheep
</t>
    </r>
    <r>
      <rPr>
        <b/>
        <sz val="10"/>
        <rFont val="Calibri"/>
        <family val="1"/>
      </rPr>
      <t>And Goat</t>
    </r>
  </si>
  <si>
    <r>
      <rPr>
        <b/>
        <sz val="10"/>
        <rFont val="Calibri"/>
        <family val="1"/>
      </rPr>
      <t>TOTAL</t>
    </r>
  </si>
  <si>
    <t>Name of</t>
  </si>
  <si>
    <t>Al COW</t>
  </si>
  <si>
    <t>Calves Born</t>
  </si>
  <si>
    <t>DAIRY UNITS</t>
  </si>
  <si>
    <t>GVH</t>
  </si>
  <si>
    <t>Con AI</t>
  </si>
  <si>
    <t>Sex AI</t>
  </si>
  <si>
    <t>Total</t>
  </si>
  <si>
    <t>Al BUFf</t>
  </si>
  <si>
    <t>Cow</t>
  </si>
  <si>
    <t>Buff</t>
  </si>
  <si>
    <t>IMDP BUFF</t>
  </si>
  <si>
    <t>CDIC COW</t>
  </si>
  <si>
    <t>4 MA</t>
  </si>
  <si>
    <t>10 MA</t>
  </si>
  <si>
    <t>20 MA</t>
  </si>
  <si>
    <t>50 MA</t>
  </si>
  <si>
    <t>3 MA SCSP</t>
  </si>
  <si>
    <t>Sheep/ Goat</t>
  </si>
  <si>
    <t>Piggery</t>
  </si>
  <si>
    <t>BPU</t>
  </si>
  <si>
    <t>Narwana</t>
  </si>
  <si>
    <t xml:space="preserve">Ujhana </t>
  </si>
  <si>
    <t>Kharal</t>
  </si>
  <si>
    <t>Gurusar</t>
  </si>
  <si>
    <t>Hatho</t>
  </si>
  <si>
    <t>Dhamtan</t>
  </si>
  <si>
    <t>Phullian</t>
  </si>
  <si>
    <t>Amargarh</t>
  </si>
  <si>
    <t>Sinsar</t>
  </si>
  <si>
    <t>OPD</t>
  </si>
  <si>
    <t>D/W</t>
  </si>
  <si>
    <t>HSV &amp; FMD 1ST</t>
  </si>
  <si>
    <t>ETV</t>
  </si>
  <si>
    <t>PPR</t>
  </si>
  <si>
    <t>Swine Fever</t>
  </si>
  <si>
    <t>HSV &amp; FMD 2nd</t>
  </si>
  <si>
    <t>FMD 1st</t>
  </si>
  <si>
    <t>FMD 2nd</t>
  </si>
  <si>
    <t>Sheep Pox</t>
  </si>
  <si>
    <t>Mini Dairy</t>
  </si>
  <si>
    <t>Factor</t>
  </si>
  <si>
    <t xml:space="preserve">10% of </t>
  </si>
  <si>
    <t>Cow Calf</t>
  </si>
  <si>
    <t>Buff Calf</t>
  </si>
  <si>
    <t>COIC 1 Cow</t>
  </si>
  <si>
    <t>Pig</t>
  </si>
  <si>
    <t>Sheep, Goat &amp; Pig</t>
  </si>
  <si>
    <t>GRAND Total
Goat, Pig</t>
  </si>
  <si>
    <t>Dairy Train</t>
  </si>
  <si>
    <t>Danoda K</t>
  </si>
  <si>
    <t xml:space="preserve">Belarkhan </t>
  </si>
  <si>
    <t>Dhanauri</t>
  </si>
  <si>
    <t>Koel</t>
  </si>
  <si>
    <t>These Targets are accurate with CENSUS 2020.</t>
  </si>
  <si>
    <t>These Targets are distributed by Office.</t>
  </si>
  <si>
    <t>IMDP</t>
  </si>
  <si>
    <t>DAIRY, Sheep, Goat, Piggery, Backyard Poultry UNITS</t>
  </si>
  <si>
    <t>Vaccination</t>
  </si>
  <si>
    <t>This is Target Calculator, Fill Yellow Cells Only, you will find the AUTO CALCULATION</t>
  </si>
</sst>
</file>

<file path=xl/styles.xml><?xml version="1.0" encoding="utf-8"?>
<styleSheet xmlns="http://schemas.openxmlformats.org/spreadsheetml/2006/main">
  <fonts count="19">
    <font>
      <sz val="10"/>
      <color rgb="FF000000"/>
      <name val="Times New Roman"/>
      <charset val="204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name val="Calibri"/>
      <family val="2"/>
    </font>
    <font>
      <b/>
      <sz val="10"/>
      <color rgb="FFFF0000"/>
      <name val="Calibri"/>
      <family val="1"/>
    </font>
    <font>
      <b/>
      <sz val="10"/>
      <name val="Calibri"/>
      <family val="1"/>
    </font>
    <font>
      <sz val="10"/>
      <name val="Calibri"/>
      <family val="1"/>
    </font>
    <font>
      <i/>
      <sz val="10"/>
      <color rgb="FFFF0000"/>
      <name val="Calibri"/>
      <family val="1"/>
    </font>
    <font>
      <i/>
      <sz val="10"/>
      <color rgb="FF0000FF"/>
      <name val="Calibri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Calibri"/>
      <family val="1"/>
    </font>
    <font>
      <b/>
      <sz val="10"/>
      <color rgb="FF0070C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DBE4F0"/>
      </patternFill>
    </fill>
    <fill>
      <patternFill patternType="solid">
        <fgColor rgb="FFF1DDDC"/>
      </patternFill>
    </fill>
    <fill>
      <patternFill patternType="solid">
        <fgColor rgb="FFDDD9C3"/>
      </patternFill>
    </fill>
    <fill>
      <patternFill patternType="solid">
        <fgColor rgb="FF8DB4E3"/>
      </patternFill>
    </fill>
    <fill>
      <patternFill patternType="solid">
        <fgColor rgb="FFFBD5B4"/>
      </patternFill>
    </fill>
    <fill>
      <patternFill patternType="solid">
        <fgColor rgb="FFC5D9F0"/>
      </patternFill>
    </fill>
    <fill>
      <patternFill patternType="solid">
        <fgColor rgb="FFFCE9D9"/>
      </patternFill>
    </fill>
    <fill>
      <patternFill patternType="solid">
        <fgColor rgb="FFC2D69A"/>
      </patternFill>
    </fill>
    <fill>
      <patternFill patternType="solid">
        <fgColor rgb="FFC5BE97"/>
      </patternFill>
    </fill>
    <fill>
      <patternFill patternType="solid">
        <fgColor rgb="FFD7E4BC"/>
      </patternFill>
    </fill>
    <fill>
      <patternFill patternType="solid">
        <fgColor rgb="FFE4E0E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center" vertical="top" shrinkToFit="1"/>
    </xf>
    <xf numFmtId="0" fontId="1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2" fillId="0" borderId="8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1" fontId="4" fillId="0" borderId="9" xfId="0" applyNumberFormat="1" applyFont="1" applyFill="1" applyBorder="1" applyAlignment="1">
      <alignment horizontal="center" vertical="top" shrinkToFi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11" xfId="0" applyBorder="1"/>
    <xf numFmtId="0" fontId="11" fillId="0" borderId="11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/>
    </xf>
    <xf numFmtId="0" fontId="12" fillId="0" borderId="11" xfId="0" applyFont="1" applyBorder="1"/>
    <xf numFmtId="0" fontId="0" fillId="0" borderId="11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0" fontId="12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11" fillId="0" borderId="11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1" fontId="0" fillId="0" borderId="11" xfId="0" applyNumberForma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right" vertical="top" shrinkToFit="1"/>
    </xf>
    <xf numFmtId="0" fontId="1" fillId="6" borderId="11" xfId="0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" fillId="12" borderId="11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shrinkToFit="1"/>
    </xf>
    <xf numFmtId="0" fontId="1" fillId="4" borderId="5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0" fillId="14" borderId="11" xfId="0" applyFill="1" applyBorder="1" applyAlignment="1" applyProtection="1">
      <alignment horizontal="center"/>
      <protection locked="0"/>
    </xf>
    <xf numFmtId="0" fontId="14" fillId="13" borderId="11" xfId="0" applyFont="1" applyFill="1" applyBorder="1"/>
    <xf numFmtId="0" fontId="14" fillId="13" borderId="11" xfId="0" applyFont="1" applyFill="1" applyBorder="1" applyAlignment="1">
      <alignment horizontal="center"/>
    </xf>
    <xf numFmtId="0" fontId="14" fillId="13" borderId="11" xfId="0" applyFont="1" applyFill="1" applyBorder="1" applyAlignment="1">
      <alignment horizontal="right" vertical="top"/>
    </xf>
    <xf numFmtId="2" fontId="0" fillId="15" borderId="0" xfId="0" applyNumberForma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0" xfId="0" applyFill="1" applyBorder="1"/>
    <xf numFmtId="0" fontId="12" fillId="15" borderId="0" xfId="0" applyFont="1" applyFill="1" applyBorder="1" applyAlignment="1">
      <alignment horizontal="left" vertical="top"/>
    </xf>
    <xf numFmtId="0" fontId="12" fillId="15" borderId="12" xfId="0" applyFont="1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5" borderId="11" xfId="0" applyFill="1" applyBorder="1"/>
    <xf numFmtId="1" fontId="0" fillId="15" borderId="12" xfId="0" applyNumberFormat="1" applyFill="1" applyBorder="1" applyAlignment="1">
      <alignment horizontal="center" vertical="top"/>
    </xf>
    <xf numFmtId="1" fontId="0" fillId="15" borderId="11" xfId="0" applyNumberFormat="1" applyFill="1" applyBorder="1" applyAlignment="1">
      <alignment horizontal="center" vertical="top"/>
    </xf>
    <xf numFmtId="1" fontId="0" fillId="15" borderId="11" xfId="0" applyNumberFormat="1" applyFill="1" applyBorder="1"/>
    <xf numFmtId="0" fontId="11" fillId="15" borderId="11" xfId="0" applyFont="1" applyFill="1" applyBorder="1" applyAlignment="1">
      <alignment horizontal="left" vertical="top"/>
    </xf>
    <xf numFmtId="0" fontId="12" fillId="14" borderId="11" xfId="0" applyFont="1" applyFill="1" applyBorder="1" applyAlignment="1" applyProtection="1">
      <alignment horizontal="center" vertical="top"/>
      <protection locked="0"/>
    </xf>
    <xf numFmtId="0" fontId="11" fillId="14" borderId="11" xfId="0" applyFont="1" applyFill="1" applyBorder="1" applyAlignment="1" applyProtection="1">
      <alignment horizontal="center" vertical="top"/>
      <protection locked="0"/>
    </xf>
    <xf numFmtId="0" fontId="13" fillId="14" borderId="11" xfId="0" applyFont="1" applyFill="1" applyBorder="1" applyAlignment="1" applyProtection="1">
      <alignment horizontal="center" vertical="top"/>
      <protection locked="0"/>
    </xf>
    <xf numFmtId="0" fontId="14" fillId="0" borderId="11" xfId="0" applyFont="1" applyFill="1" applyBorder="1" applyAlignment="1">
      <alignment horizontal="center" vertical="top"/>
    </xf>
    <xf numFmtId="0" fontId="0" fillId="14" borderId="11" xfId="0" applyFill="1" applyBorder="1" applyAlignment="1" applyProtection="1">
      <alignment horizontal="center" vertical="top"/>
      <protection locked="0"/>
    </xf>
    <xf numFmtId="0" fontId="14" fillId="13" borderId="11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2" fillId="15" borderId="11" xfId="0" applyFont="1" applyFill="1" applyBorder="1" applyAlignment="1">
      <alignment horizontal="center"/>
    </xf>
    <xf numFmtId="0" fontId="12" fillId="15" borderId="11" xfId="0" applyFont="1" applyFill="1" applyBorder="1" applyAlignment="1">
      <alignment horizontal="center" vertical="top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center" vertical="top" shrinkToFit="1"/>
    </xf>
    <xf numFmtId="1" fontId="12" fillId="15" borderId="11" xfId="0" applyNumberFormat="1" applyFont="1" applyFill="1" applyBorder="1" applyAlignment="1">
      <alignment horizontal="center" vertical="top"/>
    </xf>
    <xf numFmtId="1" fontId="4" fillId="5" borderId="4" xfId="0" applyNumberFormat="1" applyFont="1" applyFill="1" applyBorder="1" applyAlignment="1">
      <alignment horizontal="center" vertical="top" shrinkToFit="1"/>
    </xf>
    <xf numFmtId="1" fontId="4" fillId="5" borderId="5" xfId="0" applyNumberFormat="1" applyFont="1" applyFill="1" applyBorder="1" applyAlignment="1">
      <alignment horizontal="center" vertical="top" shrinkToFit="1"/>
    </xf>
    <xf numFmtId="1" fontId="3" fillId="6" borderId="4" xfId="0" applyNumberFormat="1" applyFont="1" applyFill="1" applyBorder="1" applyAlignment="1">
      <alignment horizontal="center" vertical="top" shrinkToFit="1"/>
    </xf>
    <xf numFmtId="1" fontId="3" fillId="6" borderId="5" xfId="0" applyNumberFormat="1" applyFont="1" applyFill="1" applyBorder="1" applyAlignment="1">
      <alignment horizontal="center" vertical="top" shrinkToFit="1"/>
    </xf>
    <xf numFmtId="1" fontId="4" fillId="7" borderId="4" xfId="0" applyNumberFormat="1" applyFont="1" applyFill="1" applyBorder="1" applyAlignment="1">
      <alignment horizontal="center" vertical="top" shrinkToFit="1"/>
    </xf>
    <xf numFmtId="1" fontId="4" fillId="7" borderId="5" xfId="0" applyNumberFormat="1" applyFont="1" applyFill="1" applyBorder="1" applyAlignment="1">
      <alignment horizontal="center" vertical="top" shrinkToFit="1"/>
    </xf>
    <xf numFmtId="1" fontId="4" fillId="8" borderId="4" xfId="0" applyNumberFormat="1" applyFont="1" applyFill="1" applyBorder="1" applyAlignment="1">
      <alignment horizontal="center" vertical="top" shrinkToFit="1"/>
    </xf>
    <xf numFmtId="1" fontId="3" fillId="8" borderId="4" xfId="0" applyNumberFormat="1" applyFont="1" applyFill="1" applyBorder="1" applyAlignment="1">
      <alignment horizontal="center" vertical="top" shrinkToFit="1"/>
    </xf>
    <xf numFmtId="1" fontId="3" fillId="8" borderId="5" xfId="0" applyNumberFormat="1" applyFont="1" applyFill="1" applyBorder="1" applyAlignment="1">
      <alignment horizontal="center" vertical="top" shrinkToFit="1"/>
    </xf>
    <xf numFmtId="1" fontId="4" fillId="7" borderId="10" xfId="0" applyNumberFormat="1" applyFont="1" applyFill="1" applyBorder="1" applyAlignment="1">
      <alignment horizontal="center" vertical="top" shrinkToFit="1"/>
    </xf>
    <xf numFmtId="1" fontId="4" fillId="7" borderId="15" xfId="0" applyNumberFormat="1" applyFont="1" applyFill="1" applyBorder="1" applyAlignment="1">
      <alignment horizontal="center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center" vertical="top"/>
    </xf>
    <xf numFmtId="1" fontId="3" fillId="8" borderId="8" xfId="0" applyNumberFormat="1" applyFont="1" applyFill="1" applyBorder="1" applyAlignment="1">
      <alignment horizontal="center" vertical="top" shrinkToFit="1"/>
    </xf>
    <xf numFmtId="1" fontId="3" fillId="8" borderId="16" xfId="0" applyNumberFormat="1" applyFont="1" applyFill="1" applyBorder="1" applyAlignment="1">
      <alignment horizontal="center" vertical="top" shrinkToFit="1"/>
    </xf>
    <xf numFmtId="1" fontId="4" fillId="9" borderId="4" xfId="0" applyNumberFormat="1" applyFont="1" applyFill="1" applyBorder="1" applyAlignment="1">
      <alignment horizontal="center" vertical="top" shrinkToFit="1"/>
    </xf>
    <xf numFmtId="1" fontId="4" fillId="9" borderId="5" xfId="0" applyNumberFormat="1" applyFont="1" applyFill="1" applyBorder="1" applyAlignment="1">
      <alignment horizontal="center" vertical="top" shrinkToFit="1"/>
    </xf>
    <xf numFmtId="0" fontId="14" fillId="15" borderId="12" xfId="0" applyFont="1" applyFill="1" applyBorder="1" applyAlignment="1">
      <alignment horizontal="center"/>
    </xf>
    <xf numFmtId="0" fontId="14" fillId="15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center" vertical="top" wrapText="1"/>
    </xf>
    <xf numFmtId="0" fontId="7" fillId="7" borderId="18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1" fillId="10" borderId="13" xfId="0" applyFont="1" applyFill="1" applyBorder="1" applyAlignment="1">
      <alignment horizontal="center" vertical="top" wrapText="1"/>
    </xf>
    <xf numFmtId="0" fontId="1" fillId="10" borderId="14" xfId="0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7" fillId="11" borderId="17" xfId="0" applyFont="1" applyFill="1" applyBorder="1" applyAlignment="1">
      <alignment horizontal="center" vertical="top" wrapText="1"/>
    </xf>
    <xf numFmtId="0" fontId="7" fillId="11" borderId="18" xfId="0" applyFont="1" applyFill="1" applyBorder="1" applyAlignment="1">
      <alignment horizontal="center" vertical="top" wrapText="1"/>
    </xf>
    <xf numFmtId="0" fontId="7" fillId="12" borderId="13" xfId="0" applyFont="1" applyFill="1" applyBorder="1" applyAlignment="1">
      <alignment horizontal="center" vertical="top" wrapText="1"/>
    </xf>
    <xf numFmtId="0" fontId="7" fillId="12" borderId="14" xfId="0" applyFont="1" applyFill="1" applyBorder="1" applyAlignment="1">
      <alignment horizontal="center" vertical="top" wrapText="1"/>
    </xf>
    <xf numFmtId="0" fontId="7" fillId="12" borderId="12" xfId="0" applyFont="1" applyFill="1" applyBorder="1" applyAlignment="1">
      <alignment horizontal="center" vertical="top" wrapText="1"/>
    </xf>
    <xf numFmtId="0" fontId="7" fillId="10" borderId="17" xfId="0" applyFont="1" applyFill="1" applyBorder="1" applyAlignment="1">
      <alignment horizontal="center" vertical="top" wrapText="1"/>
    </xf>
    <xf numFmtId="0" fontId="7" fillId="1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3"/>
    </xf>
    <xf numFmtId="0" fontId="1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7"/>
  <sheetViews>
    <sheetView tabSelected="1" view="pageLayout" topLeftCell="M19" workbookViewId="0">
      <selection activeCell="M7" sqref="M7"/>
    </sheetView>
  </sheetViews>
  <sheetFormatPr defaultRowHeight="13.2"/>
  <cols>
    <col min="1" max="1" width="8.6640625" customWidth="1"/>
    <col min="2" max="2" width="31.109375" customWidth="1"/>
    <col min="3" max="3" width="24.6640625" customWidth="1"/>
    <col min="4" max="4" width="8.21875" customWidth="1"/>
    <col min="5" max="5" width="9.5546875" customWidth="1"/>
    <col min="6" max="6" width="8.21875" customWidth="1"/>
    <col min="7" max="7" width="8.109375" customWidth="1"/>
    <col min="8" max="8" width="9.5546875" customWidth="1"/>
    <col min="9" max="9" width="8.21875" customWidth="1"/>
    <col min="10" max="22" width="9.77734375" customWidth="1"/>
    <col min="23" max="25" width="8.88671875" style="34" customWidth="1"/>
    <col min="26" max="36" width="8.88671875" customWidth="1"/>
    <col min="37" max="37" width="11.21875" customWidth="1"/>
    <col min="38" max="38" width="8.88671875" customWidth="1"/>
    <col min="39" max="39" width="9.44140625" customWidth="1"/>
    <col min="40" max="40" width="15.6640625" customWidth="1"/>
    <col min="41" max="41" width="14.21875" bestFit="1" customWidth="1"/>
  </cols>
  <sheetData>
    <row r="1" spans="1:50" ht="16.05" customHeight="1">
      <c r="A1" s="122" t="s">
        <v>0</v>
      </c>
      <c r="B1" s="123"/>
      <c r="C1" s="124"/>
      <c r="D1" s="127" t="s">
        <v>1</v>
      </c>
      <c r="E1" s="128"/>
      <c r="F1" s="129"/>
      <c r="G1" s="130" t="s">
        <v>2</v>
      </c>
      <c r="H1" s="131"/>
      <c r="I1" s="132"/>
      <c r="J1" s="45" t="s">
        <v>3</v>
      </c>
      <c r="K1" s="135" t="s">
        <v>89</v>
      </c>
      <c r="L1" s="136"/>
      <c r="M1" s="137"/>
      <c r="N1" s="138" t="s">
        <v>90</v>
      </c>
      <c r="O1" s="139"/>
      <c r="P1" s="140"/>
      <c r="Q1" s="141" t="s">
        <v>91</v>
      </c>
      <c r="R1" s="143" t="s">
        <v>139</v>
      </c>
      <c r="S1" s="144"/>
      <c r="T1" s="145"/>
      <c r="U1" s="146" t="s">
        <v>140</v>
      </c>
      <c r="V1" s="133" t="s">
        <v>141</v>
      </c>
      <c r="W1" s="31" t="s">
        <v>134</v>
      </c>
      <c r="X1" s="31" t="s">
        <v>134</v>
      </c>
      <c r="Z1" s="31" t="s">
        <v>134</v>
      </c>
      <c r="AA1" s="31" t="s">
        <v>134</v>
      </c>
      <c r="AB1" s="31" t="s">
        <v>134</v>
      </c>
      <c r="AD1" s="31" t="s">
        <v>134</v>
      </c>
    </row>
    <row r="2" spans="1:50" ht="16.05" customHeight="1">
      <c r="A2" s="27"/>
      <c r="B2" s="27"/>
      <c r="C2" s="28"/>
      <c r="D2" s="13"/>
      <c r="E2" s="14"/>
      <c r="F2" s="15"/>
      <c r="G2" s="16"/>
      <c r="H2" s="17"/>
      <c r="I2" s="18"/>
      <c r="J2" s="45"/>
      <c r="K2" s="41"/>
      <c r="L2" s="41"/>
      <c r="M2" s="41"/>
      <c r="N2" s="42"/>
      <c r="O2" s="42"/>
      <c r="P2" s="42"/>
      <c r="Q2" s="142"/>
      <c r="R2" s="43"/>
      <c r="S2" s="43"/>
      <c r="T2" s="43"/>
      <c r="U2" s="147"/>
      <c r="V2" s="134"/>
      <c r="W2" s="73">
        <f>W85/E85</f>
        <v>0.66577896138482029</v>
      </c>
      <c r="X2" s="74" t="s">
        <v>135</v>
      </c>
      <c r="Y2" s="75"/>
      <c r="Z2" s="73">
        <f>Z85/H85</f>
        <v>0.69077693040991417</v>
      </c>
      <c r="AA2" s="73">
        <f>AA85/E85</f>
        <v>0.24167776298268975</v>
      </c>
      <c r="AB2" s="73">
        <f>AB85/H85</f>
        <v>0.23832221163012393</v>
      </c>
      <c r="AC2" s="76"/>
      <c r="AD2" s="73">
        <f>AD85/H85</f>
        <v>2.1448999046711154E-4</v>
      </c>
      <c r="AE2" s="73">
        <f>AE85/E85</f>
        <v>1.4647137150466045E-3</v>
      </c>
      <c r="AF2" s="73">
        <f>AF85/J85</f>
        <v>6.7576699553993785E-5</v>
      </c>
      <c r="AG2" s="73">
        <f>AG85/J85</f>
        <v>8.4470874442492231E-6</v>
      </c>
      <c r="AH2" s="73">
        <f>AH85/J85</f>
        <v>8.4470874442492231E-6</v>
      </c>
      <c r="AI2" s="73">
        <f>AI85/J85</f>
        <v>8.4470874442492231E-6</v>
      </c>
      <c r="AJ2" s="73">
        <f>AJ85/J85</f>
        <v>2.0273009866198134E-4</v>
      </c>
      <c r="AK2" s="73">
        <f>AK85/Q85</f>
        <v>1.5193719929095975E-3</v>
      </c>
      <c r="AL2" s="73">
        <f>AL85/T85</f>
        <v>1.2722646310432571E-3</v>
      </c>
      <c r="AM2" s="76"/>
      <c r="AN2" s="73">
        <f>AN85/J85</f>
        <v>0.92828422759832407</v>
      </c>
      <c r="AO2" s="73">
        <f>AO85/J85</f>
        <v>0.92850385187187456</v>
      </c>
      <c r="AP2" s="73">
        <f>AP85/U85</f>
        <v>0.57022175290390709</v>
      </c>
      <c r="AQ2" s="77"/>
      <c r="AR2" s="73">
        <f>AR85/M85</f>
        <v>0.91711956521739135</v>
      </c>
      <c r="AS2" s="73">
        <f>AS85/M85</f>
        <v>1.3586956521739131</v>
      </c>
      <c r="AT2" s="73">
        <f>AT85/P85</f>
        <v>1.2935323383084578</v>
      </c>
      <c r="AU2" s="73">
        <f>AU85/T85</f>
        <v>0.95419847328244278</v>
      </c>
      <c r="AV2" s="73">
        <f>AV85/V85</f>
        <v>1.0120919173432197</v>
      </c>
      <c r="AW2" s="73">
        <f>AW85/V85</f>
        <v>2.0093231341999469</v>
      </c>
      <c r="AX2" s="26"/>
    </row>
    <row r="3" spans="1:50" ht="16.05" customHeight="1">
      <c r="A3" s="11"/>
      <c r="B3" s="11"/>
      <c r="C3" s="12"/>
      <c r="D3" s="92" t="s">
        <v>4</v>
      </c>
      <c r="E3" s="92" t="s">
        <v>5</v>
      </c>
      <c r="F3" s="92" t="s">
        <v>6</v>
      </c>
      <c r="G3" s="92" t="s">
        <v>4</v>
      </c>
      <c r="H3" s="92" t="s">
        <v>5</v>
      </c>
      <c r="I3" s="92" t="s">
        <v>6</v>
      </c>
      <c r="J3" s="93" t="s">
        <v>6</v>
      </c>
      <c r="K3" s="94" t="s">
        <v>4</v>
      </c>
      <c r="L3" s="94" t="s">
        <v>5</v>
      </c>
      <c r="M3" s="94" t="s">
        <v>6</v>
      </c>
      <c r="N3" s="94" t="s">
        <v>4</v>
      </c>
      <c r="O3" s="94" t="s">
        <v>5</v>
      </c>
      <c r="P3" s="94" t="s">
        <v>6</v>
      </c>
      <c r="Q3" s="94" t="s">
        <v>6</v>
      </c>
      <c r="R3" s="94" t="s">
        <v>4</v>
      </c>
      <c r="S3" s="94" t="s">
        <v>5</v>
      </c>
      <c r="T3" s="94" t="s">
        <v>6</v>
      </c>
      <c r="U3" s="94" t="s">
        <v>6</v>
      </c>
      <c r="V3" s="94" t="s">
        <v>92</v>
      </c>
      <c r="W3" s="78" t="s">
        <v>98</v>
      </c>
      <c r="X3" s="79" t="s">
        <v>99</v>
      </c>
      <c r="Y3" s="79" t="s">
        <v>100</v>
      </c>
      <c r="Z3" s="79" t="s">
        <v>101</v>
      </c>
      <c r="AA3" s="95" t="s">
        <v>136</v>
      </c>
      <c r="AB3" s="95" t="s">
        <v>137</v>
      </c>
      <c r="AC3" s="79" t="s">
        <v>100</v>
      </c>
      <c r="AD3" s="79" t="s">
        <v>104</v>
      </c>
      <c r="AE3" s="79" t="s">
        <v>105</v>
      </c>
      <c r="AF3" s="79" t="s">
        <v>106</v>
      </c>
      <c r="AG3" s="79" t="s">
        <v>107</v>
      </c>
      <c r="AH3" s="79" t="s">
        <v>108</v>
      </c>
      <c r="AI3" s="79" t="s">
        <v>109</v>
      </c>
      <c r="AJ3" s="79" t="s">
        <v>110</v>
      </c>
      <c r="AK3" s="79" t="s">
        <v>111</v>
      </c>
      <c r="AL3" s="79" t="s">
        <v>112</v>
      </c>
      <c r="AM3" s="79" t="s">
        <v>113</v>
      </c>
      <c r="AN3" s="96" t="s">
        <v>125</v>
      </c>
      <c r="AO3" s="96" t="s">
        <v>129</v>
      </c>
      <c r="AP3" s="96" t="s">
        <v>130</v>
      </c>
      <c r="AQ3" s="96" t="s">
        <v>131</v>
      </c>
      <c r="AR3" s="96" t="s">
        <v>132</v>
      </c>
      <c r="AS3" s="96" t="s">
        <v>126</v>
      </c>
      <c r="AT3" s="96" t="s">
        <v>127</v>
      </c>
      <c r="AU3" s="96" t="s">
        <v>128</v>
      </c>
      <c r="AV3" s="96" t="s">
        <v>123</v>
      </c>
      <c r="AW3" s="96" t="s">
        <v>124</v>
      </c>
      <c r="AX3" s="37" t="s">
        <v>142</v>
      </c>
    </row>
    <row r="4" spans="1:50" ht="16.2" customHeight="1">
      <c r="A4" s="2"/>
      <c r="B4" s="3" t="s">
        <v>7</v>
      </c>
      <c r="C4" s="2"/>
      <c r="D4" s="97">
        <v>317</v>
      </c>
      <c r="E4" s="97">
        <v>387</v>
      </c>
      <c r="F4" s="97">
        <v>704</v>
      </c>
      <c r="G4" s="97">
        <v>131</v>
      </c>
      <c r="H4" s="97">
        <v>3990</v>
      </c>
      <c r="I4" s="97">
        <v>4121</v>
      </c>
      <c r="J4" s="98">
        <v>4825</v>
      </c>
      <c r="K4" s="97">
        <v>23</v>
      </c>
      <c r="L4" s="97">
        <v>174</v>
      </c>
      <c r="M4" s="97">
        <v>197</v>
      </c>
      <c r="N4" s="97">
        <v>6</v>
      </c>
      <c r="O4" s="97">
        <v>94</v>
      </c>
      <c r="P4" s="97">
        <v>100</v>
      </c>
      <c r="Q4" s="98">
        <v>297</v>
      </c>
      <c r="R4" s="97">
        <v>25</v>
      </c>
      <c r="S4" s="97">
        <v>33</v>
      </c>
      <c r="T4" s="97">
        <v>58</v>
      </c>
      <c r="U4" s="97">
        <v>355</v>
      </c>
      <c r="V4" s="97">
        <v>5180</v>
      </c>
      <c r="W4" s="81">
        <f t="shared" ref="W4:W35" si="0">E4*$W$2</f>
        <v>257.65645805592544</v>
      </c>
      <c r="X4" s="82">
        <f>W4/10</f>
        <v>25.765645805592545</v>
      </c>
      <c r="Y4" s="82">
        <f>SUM(W4,X4)</f>
        <v>283.422103861518</v>
      </c>
      <c r="Z4" s="82">
        <f>H4*$Z$2</f>
        <v>2756.1999523355576</v>
      </c>
      <c r="AA4" s="82">
        <f>E4*$AA$2</f>
        <v>93.529294274300938</v>
      </c>
      <c r="AB4" s="82">
        <f>H4*$AB$2</f>
        <v>950.90562440419444</v>
      </c>
      <c r="AC4" s="99">
        <f>SUM(AA4,AB4)</f>
        <v>1044.4349186784955</v>
      </c>
      <c r="AD4" s="82">
        <f>H4*$AD$2</f>
        <v>0.85581506196377499</v>
      </c>
      <c r="AE4" s="82">
        <f>E4*$AE$2</f>
        <v>0.5668442077230359</v>
      </c>
      <c r="AF4" s="82">
        <f>J4*$AF$2</f>
        <v>0.32605757534801999</v>
      </c>
      <c r="AG4" s="82">
        <f>J4*$AG$2</f>
        <v>4.0757196918502499E-2</v>
      </c>
      <c r="AH4" s="82">
        <f>J4*$AH$2</f>
        <v>4.0757196918502499E-2</v>
      </c>
      <c r="AI4" s="82">
        <f>J4*$AI$2</f>
        <v>4.0757196918502499E-2</v>
      </c>
      <c r="AJ4" s="82">
        <f>J4*$AJ$2</f>
        <v>0.97817272604405991</v>
      </c>
      <c r="AK4" s="82">
        <f>Q4*$AK$2</f>
        <v>0.45125348189415043</v>
      </c>
      <c r="AL4" s="82">
        <f>T4*$AL$2</f>
        <v>7.3791348600508913E-2</v>
      </c>
      <c r="AM4" s="82"/>
      <c r="AN4" s="82">
        <f>J4*$AN$2</f>
        <v>4478.9713981619134</v>
      </c>
      <c r="AO4" s="82">
        <f>J4*$AO$2</f>
        <v>4480.0310852817947</v>
      </c>
      <c r="AP4" s="82">
        <f>U4*$AP$2</f>
        <v>202.42872228088703</v>
      </c>
      <c r="AQ4" s="82">
        <f>AP4</f>
        <v>202.42872228088703</v>
      </c>
      <c r="AR4" s="82">
        <f>M4*$AR$2</f>
        <v>180.67255434782609</v>
      </c>
      <c r="AS4" s="82">
        <f>M4*$AS$2</f>
        <v>267.66304347826087</v>
      </c>
      <c r="AT4" s="82">
        <f>P4*$AT$2</f>
        <v>129.3532338308458</v>
      </c>
      <c r="AU4" s="82">
        <f>T4*$AU$2</f>
        <v>55.343511450381683</v>
      </c>
      <c r="AV4" s="82">
        <f>V4*$AV$2</f>
        <v>5242.6361318378777</v>
      </c>
      <c r="AW4" s="82">
        <f>V4*$AW$2</f>
        <v>10408.293835155724</v>
      </c>
      <c r="AX4" s="38"/>
    </row>
    <row r="5" spans="1:50" ht="16.05" customHeight="1">
      <c r="A5" s="2"/>
      <c r="B5" s="3" t="s">
        <v>8</v>
      </c>
      <c r="C5" s="2"/>
      <c r="D5" s="97">
        <v>413</v>
      </c>
      <c r="E5" s="97">
        <v>279</v>
      </c>
      <c r="F5" s="97">
        <v>692</v>
      </c>
      <c r="G5" s="97">
        <v>393</v>
      </c>
      <c r="H5" s="97">
        <v>3330</v>
      </c>
      <c r="I5" s="97">
        <v>3723</v>
      </c>
      <c r="J5" s="98">
        <v>4415</v>
      </c>
      <c r="K5" s="97">
        <v>166</v>
      </c>
      <c r="L5" s="97">
        <v>232</v>
      </c>
      <c r="M5" s="97">
        <v>398</v>
      </c>
      <c r="N5" s="97">
        <v>17</v>
      </c>
      <c r="O5" s="97">
        <v>68</v>
      </c>
      <c r="P5" s="97">
        <v>85</v>
      </c>
      <c r="Q5" s="98">
        <v>483</v>
      </c>
      <c r="R5" s="97">
        <v>27</v>
      </c>
      <c r="S5" s="97">
        <v>71</v>
      </c>
      <c r="T5" s="97">
        <v>98</v>
      </c>
      <c r="U5" s="97">
        <v>581</v>
      </c>
      <c r="V5" s="97">
        <v>4996</v>
      </c>
      <c r="W5" s="81">
        <f t="shared" si="0"/>
        <v>185.75233022636485</v>
      </c>
      <c r="X5" s="82">
        <f t="shared" ref="X5:X67" si="1">W5/10</f>
        <v>18.575233022636485</v>
      </c>
      <c r="Y5" s="82">
        <f t="shared" ref="Y5:Y67" si="2">SUM(W5,X5)</f>
        <v>204.32756324900134</v>
      </c>
      <c r="Z5" s="82">
        <f>H5*$Z$2</f>
        <v>2300.2871782650141</v>
      </c>
      <c r="AA5" s="82">
        <f t="shared" ref="AA5:AA67" si="3">E5*$AA$2</f>
        <v>67.428095872170445</v>
      </c>
      <c r="AB5" s="82">
        <f>H5*$AB$2</f>
        <v>793.6129647283127</v>
      </c>
      <c r="AC5" s="99">
        <f>SUM(AA5,AB5)</f>
        <v>861.04106060048321</v>
      </c>
      <c r="AD5" s="82">
        <f t="shared" ref="AD5:AD67" si="4">H5*$AD$2</f>
        <v>0.71425166825548148</v>
      </c>
      <c r="AE5" s="82">
        <f t="shared" ref="AE5:AE67" si="5">E5*$AE$2</f>
        <v>0.40865512649800267</v>
      </c>
      <c r="AF5" s="82">
        <f t="shared" ref="AF5:AF67" si="6">J5*$AF$2</f>
        <v>0.29835112853088258</v>
      </c>
      <c r="AG5" s="82">
        <f t="shared" ref="AG5:AG67" si="7">J5*$AG$2</f>
        <v>3.7293891066360323E-2</v>
      </c>
      <c r="AH5" s="82">
        <f t="shared" ref="AH5:AH67" si="8">J5*$AH$2</f>
        <v>3.7293891066360323E-2</v>
      </c>
      <c r="AI5" s="82">
        <f t="shared" ref="AI5:AI67" si="9">J5*$AI$2</f>
        <v>3.7293891066360323E-2</v>
      </c>
      <c r="AJ5" s="82">
        <f t="shared" ref="AJ5:AJ68" si="10">J5*$AJ$2</f>
        <v>0.89505338559264758</v>
      </c>
      <c r="AK5" s="82">
        <f t="shared" ref="AK5:AK68" si="11">Q5*$AK$2</f>
        <v>0.7338566725753356</v>
      </c>
      <c r="AL5" s="82">
        <f t="shared" ref="AL5:AL68" si="12">T5*$AL$2</f>
        <v>0.12468193384223919</v>
      </c>
      <c r="AM5" s="82"/>
      <c r="AN5" s="82">
        <f>J5*$AN$2</f>
        <v>4098.3748648466008</v>
      </c>
      <c r="AO5" s="82">
        <f>J5*$AO$2</f>
        <v>4099.3445060143258</v>
      </c>
      <c r="AP5" s="82">
        <f t="shared" ref="AP5:AP68" si="13">U5*$AP$2</f>
        <v>331.29883843716999</v>
      </c>
      <c r="AQ5" s="82">
        <f t="shared" ref="AQ5:AQ68" si="14">AP5</f>
        <v>331.29883843716999</v>
      </c>
      <c r="AR5" s="82">
        <f>M5*$AR$2</f>
        <v>365.01358695652175</v>
      </c>
      <c r="AS5" s="82">
        <f t="shared" ref="AS5:AS68" si="15">M5*$AS$2</f>
        <v>540.76086956521738</v>
      </c>
      <c r="AT5" s="82">
        <f t="shared" ref="AT5:AT68" si="16">P5*$AT$2</f>
        <v>109.95024875621891</v>
      </c>
      <c r="AU5" s="82">
        <f t="shared" ref="AU5:AU68" si="17">T5*$AU$2</f>
        <v>93.511450381679396</v>
      </c>
      <c r="AV5" s="82">
        <f>V5*$AV$2</f>
        <v>5056.4112190467258</v>
      </c>
      <c r="AW5" s="82">
        <f t="shared" ref="AW5:AW68" si="18">V5*$AW$2</f>
        <v>10038.578378462935</v>
      </c>
      <c r="AX5" s="38"/>
    </row>
    <row r="6" spans="1:50" ht="16.05" customHeight="1">
      <c r="A6" s="2"/>
      <c r="B6" s="3" t="s">
        <v>9</v>
      </c>
      <c r="C6" s="2"/>
      <c r="D6" s="97">
        <v>251</v>
      </c>
      <c r="E6" s="97">
        <v>135</v>
      </c>
      <c r="F6" s="97">
        <v>386</v>
      </c>
      <c r="G6" s="97">
        <v>241</v>
      </c>
      <c r="H6" s="97">
        <v>1765</v>
      </c>
      <c r="I6" s="97">
        <v>2006</v>
      </c>
      <c r="J6" s="98">
        <v>2392</v>
      </c>
      <c r="K6" s="97">
        <v>12</v>
      </c>
      <c r="L6" s="97">
        <v>148</v>
      </c>
      <c r="M6" s="97">
        <v>160</v>
      </c>
      <c r="N6" s="97">
        <v>7</v>
      </c>
      <c r="O6" s="97">
        <v>39</v>
      </c>
      <c r="P6" s="97">
        <v>46</v>
      </c>
      <c r="Q6" s="98">
        <v>206</v>
      </c>
      <c r="R6" s="97">
        <v>8</v>
      </c>
      <c r="S6" s="97">
        <v>22</v>
      </c>
      <c r="T6" s="97">
        <v>30</v>
      </c>
      <c r="U6" s="97">
        <v>236</v>
      </c>
      <c r="V6" s="97">
        <v>2628</v>
      </c>
      <c r="W6" s="81">
        <f t="shared" si="0"/>
        <v>89.880159786950742</v>
      </c>
      <c r="X6" s="82">
        <f t="shared" si="1"/>
        <v>8.9880159786950742</v>
      </c>
      <c r="Y6" s="82">
        <f t="shared" si="2"/>
        <v>98.868175765645816</v>
      </c>
      <c r="Z6" s="82">
        <f>H6*$Z$2</f>
        <v>1219.2212821734986</v>
      </c>
      <c r="AA6" s="82">
        <f t="shared" si="3"/>
        <v>32.626498002663119</v>
      </c>
      <c r="AB6" s="82">
        <f>H6*$AB$2</f>
        <v>420.63870352716873</v>
      </c>
      <c r="AC6" s="99">
        <f t="shared" ref="AC6:AC68" si="19">SUM(AA6,AB6)</f>
        <v>453.26520152983187</v>
      </c>
      <c r="AD6" s="82">
        <f t="shared" si="4"/>
        <v>0.37857483317445184</v>
      </c>
      <c r="AE6" s="82">
        <f t="shared" si="5"/>
        <v>0.1977363515312916</v>
      </c>
      <c r="AF6" s="82">
        <f t="shared" si="6"/>
        <v>0.16164346533315313</v>
      </c>
      <c r="AG6" s="82">
        <f t="shared" si="7"/>
        <v>2.0205433166644141E-2</v>
      </c>
      <c r="AH6" s="82">
        <f t="shared" si="8"/>
        <v>2.0205433166644141E-2</v>
      </c>
      <c r="AI6" s="82">
        <f t="shared" si="9"/>
        <v>2.0205433166644141E-2</v>
      </c>
      <c r="AJ6" s="82">
        <f t="shared" si="10"/>
        <v>0.48493039599945936</v>
      </c>
      <c r="AK6" s="82">
        <f t="shared" si="11"/>
        <v>0.31299063053937709</v>
      </c>
      <c r="AL6" s="82">
        <f t="shared" si="12"/>
        <v>3.8167938931297711E-2</v>
      </c>
      <c r="AM6" s="82"/>
      <c r="AN6" s="82">
        <f>J6*$AN$2</f>
        <v>2220.4558724151912</v>
      </c>
      <c r="AO6" s="82">
        <f>J6*$AO$2</f>
        <v>2220.981213677524</v>
      </c>
      <c r="AP6" s="82">
        <f t="shared" si="13"/>
        <v>134.57233368532206</v>
      </c>
      <c r="AQ6" s="82">
        <f t="shared" si="14"/>
        <v>134.57233368532206</v>
      </c>
      <c r="AR6" s="82">
        <f>M6*$AR$2</f>
        <v>146.73913043478262</v>
      </c>
      <c r="AS6" s="82">
        <f t="shared" si="15"/>
        <v>217.39130434782609</v>
      </c>
      <c r="AT6" s="82">
        <f t="shared" si="16"/>
        <v>59.50248756218906</v>
      </c>
      <c r="AU6" s="82">
        <f t="shared" si="17"/>
        <v>28.625954198473284</v>
      </c>
      <c r="AV6" s="82">
        <f>V6*$AV$2</f>
        <v>2659.7775587779815</v>
      </c>
      <c r="AW6" s="82">
        <f t="shared" si="18"/>
        <v>5280.50119667746</v>
      </c>
      <c r="AX6" s="38"/>
    </row>
    <row r="7" spans="1:50" ht="16.05" customHeight="1">
      <c r="A7" s="4">
        <v>1</v>
      </c>
      <c r="B7" s="1" t="s">
        <v>10</v>
      </c>
      <c r="C7" s="2"/>
      <c r="D7" s="100">
        <v>981</v>
      </c>
      <c r="E7" s="100">
        <v>801</v>
      </c>
      <c r="F7" s="100">
        <v>1782</v>
      </c>
      <c r="G7" s="100">
        <v>765</v>
      </c>
      <c r="H7" s="100">
        <v>9085</v>
      </c>
      <c r="I7" s="100">
        <v>9850</v>
      </c>
      <c r="J7" s="101">
        <v>11632</v>
      </c>
      <c r="K7" s="100">
        <v>201</v>
      </c>
      <c r="L7" s="100">
        <v>554</v>
      </c>
      <c r="M7" s="100">
        <v>755</v>
      </c>
      <c r="N7" s="100">
        <v>30</v>
      </c>
      <c r="O7" s="100">
        <v>201</v>
      </c>
      <c r="P7" s="100">
        <v>231</v>
      </c>
      <c r="Q7" s="101">
        <v>986</v>
      </c>
      <c r="R7" s="100">
        <v>60</v>
      </c>
      <c r="S7" s="100">
        <v>126</v>
      </c>
      <c r="T7" s="100">
        <v>186</v>
      </c>
      <c r="U7" s="100">
        <v>1172</v>
      </c>
      <c r="V7" s="100">
        <v>12804</v>
      </c>
      <c r="W7" s="81">
        <f t="shared" si="0"/>
        <v>533.28894806924109</v>
      </c>
      <c r="X7" s="82">
        <f t="shared" si="1"/>
        <v>53.328894806924112</v>
      </c>
      <c r="Y7" s="82">
        <f t="shared" si="2"/>
        <v>586.61784287616524</v>
      </c>
      <c r="Z7" s="82">
        <f>H7*$Z$2</f>
        <v>6275.70841277407</v>
      </c>
      <c r="AA7" s="82">
        <f t="shared" si="3"/>
        <v>193.58388814913448</v>
      </c>
      <c r="AB7" s="82">
        <f>H7*$AB$2</f>
        <v>2165.1572926596759</v>
      </c>
      <c r="AC7" s="99">
        <f t="shared" si="19"/>
        <v>2358.7411808088104</v>
      </c>
      <c r="AD7" s="82">
        <f t="shared" si="4"/>
        <v>1.9486415633937084</v>
      </c>
      <c r="AE7" s="82">
        <f t="shared" si="5"/>
        <v>1.1732356857523303</v>
      </c>
      <c r="AF7" s="82">
        <f t="shared" si="6"/>
        <v>0.78605216921205567</v>
      </c>
      <c r="AG7" s="82">
        <f t="shared" si="7"/>
        <v>9.8256521151506959E-2</v>
      </c>
      <c r="AH7" s="82">
        <f t="shared" si="8"/>
        <v>9.8256521151506959E-2</v>
      </c>
      <c r="AI7" s="82">
        <f t="shared" si="9"/>
        <v>9.8256521151506959E-2</v>
      </c>
      <c r="AJ7" s="82">
        <f t="shared" si="10"/>
        <v>2.358156507636167</v>
      </c>
      <c r="AK7" s="82">
        <f t="shared" si="11"/>
        <v>1.498100785008863</v>
      </c>
      <c r="AL7" s="82">
        <f t="shared" si="12"/>
        <v>0.23664122137404581</v>
      </c>
      <c r="AM7" s="82"/>
      <c r="AN7" s="82">
        <f>J7*$AN$2</f>
        <v>10797.802135423706</v>
      </c>
      <c r="AO7" s="82">
        <f>J7*$AO$2</f>
        <v>10800.356804973644</v>
      </c>
      <c r="AP7" s="82">
        <f t="shared" si="13"/>
        <v>668.29989440337908</v>
      </c>
      <c r="AQ7" s="82">
        <f t="shared" si="14"/>
        <v>668.29989440337908</v>
      </c>
      <c r="AR7" s="82">
        <f>M7*$AR$2</f>
        <v>692.42527173913049</v>
      </c>
      <c r="AS7" s="82">
        <f t="shared" si="15"/>
        <v>1025.8152173913045</v>
      </c>
      <c r="AT7" s="82">
        <f t="shared" si="16"/>
        <v>298.80597014925377</v>
      </c>
      <c r="AU7" s="82">
        <f t="shared" si="17"/>
        <v>177.48091603053436</v>
      </c>
      <c r="AV7" s="82">
        <f>V7*$AV$2</f>
        <v>12958.824909662584</v>
      </c>
      <c r="AW7" s="82">
        <f t="shared" si="18"/>
        <v>25727.373410296121</v>
      </c>
      <c r="AX7" s="38"/>
    </row>
    <row r="8" spans="1:50" ht="16.05" customHeight="1">
      <c r="A8" s="2"/>
      <c r="B8" s="3" t="s">
        <v>11</v>
      </c>
      <c r="C8" s="2"/>
      <c r="D8" s="97">
        <v>421</v>
      </c>
      <c r="E8" s="97">
        <v>357</v>
      </c>
      <c r="F8" s="97">
        <v>778</v>
      </c>
      <c r="G8" s="97">
        <v>264</v>
      </c>
      <c r="H8" s="97">
        <v>3526</v>
      </c>
      <c r="I8" s="97">
        <v>3790</v>
      </c>
      <c r="J8" s="98">
        <v>4568</v>
      </c>
      <c r="K8" s="97">
        <v>26</v>
      </c>
      <c r="L8" s="97">
        <v>279</v>
      </c>
      <c r="M8" s="97">
        <v>305</v>
      </c>
      <c r="N8" s="97">
        <v>11</v>
      </c>
      <c r="O8" s="97">
        <v>76</v>
      </c>
      <c r="P8" s="97">
        <v>87</v>
      </c>
      <c r="Q8" s="98">
        <v>392</v>
      </c>
      <c r="R8" s="97">
        <v>7</v>
      </c>
      <c r="S8" s="97">
        <v>48</v>
      </c>
      <c r="T8" s="97">
        <v>55</v>
      </c>
      <c r="U8" s="97">
        <v>447</v>
      </c>
      <c r="V8" s="97">
        <v>5015</v>
      </c>
      <c r="W8" s="81">
        <f t="shared" si="0"/>
        <v>237.68308921438086</v>
      </c>
      <c r="X8" s="82">
        <f t="shared" si="1"/>
        <v>23.768308921438084</v>
      </c>
      <c r="Y8" s="82">
        <f t="shared" si="2"/>
        <v>261.45139813581892</v>
      </c>
      <c r="Z8" s="82">
        <f>H8*$Z$2</f>
        <v>2435.6794566253575</v>
      </c>
      <c r="AA8" s="82">
        <f t="shared" si="3"/>
        <v>86.278961384820235</v>
      </c>
      <c r="AB8" s="82">
        <f t="shared" ref="AB8:AB70" si="20">H8*$AB$2</f>
        <v>840.32411820781704</v>
      </c>
      <c r="AC8" s="99">
        <f t="shared" si="19"/>
        <v>926.6030795926373</v>
      </c>
      <c r="AD8" s="82">
        <f t="shared" si="4"/>
        <v>0.75629170638703525</v>
      </c>
      <c r="AE8" s="82">
        <f t="shared" si="5"/>
        <v>0.52290279627163783</v>
      </c>
      <c r="AF8" s="82">
        <f t="shared" si="6"/>
        <v>0.30869036356264362</v>
      </c>
      <c r="AG8" s="82">
        <f t="shared" si="7"/>
        <v>3.8586295445330453E-2</v>
      </c>
      <c r="AH8" s="82">
        <f t="shared" si="8"/>
        <v>3.8586295445330453E-2</v>
      </c>
      <c r="AI8" s="82">
        <f t="shared" si="9"/>
        <v>3.8586295445330453E-2</v>
      </c>
      <c r="AJ8" s="82">
        <f t="shared" si="10"/>
        <v>0.92607109068793081</v>
      </c>
      <c r="AK8" s="82">
        <f t="shared" si="11"/>
        <v>0.59559382122056226</v>
      </c>
      <c r="AL8" s="82">
        <f t="shared" si="12"/>
        <v>6.9974554707379136E-2</v>
      </c>
      <c r="AM8" s="82"/>
      <c r="AN8" s="82">
        <f t="shared" ref="AN8:AN71" si="21">J8*$AN$2</f>
        <v>4240.4023516691441</v>
      </c>
      <c r="AO8" s="82">
        <f t="shared" ref="AO8:AO71" si="22">J8*$AO$2</f>
        <v>4241.4055953507232</v>
      </c>
      <c r="AP8" s="82">
        <f t="shared" si="13"/>
        <v>254.88912354804646</v>
      </c>
      <c r="AQ8" s="82">
        <f t="shared" si="14"/>
        <v>254.88912354804646</v>
      </c>
      <c r="AR8" s="82">
        <f t="shared" ref="AR8:AR71" si="23">M8*$AR$2</f>
        <v>279.72146739130437</v>
      </c>
      <c r="AS8" s="82">
        <f t="shared" si="15"/>
        <v>414.4021739130435</v>
      </c>
      <c r="AT8" s="82">
        <f t="shared" si="16"/>
        <v>112.53731343283583</v>
      </c>
      <c r="AU8" s="82">
        <f t="shared" si="17"/>
        <v>52.480916030534353</v>
      </c>
      <c r="AV8" s="82">
        <f t="shared" ref="AV8:AV71" si="24">V8*$AV$2</f>
        <v>5075.6409654762465</v>
      </c>
      <c r="AW8" s="82">
        <f t="shared" si="18"/>
        <v>10076.755518012733</v>
      </c>
      <c r="AX8" s="38"/>
    </row>
    <row r="9" spans="1:50" ht="16.05" customHeight="1">
      <c r="A9" s="2"/>
      <c r="B9" s="3" t="s">
        <v>12</v>
      </c>
      <c r="C9" s="2"/>
      <c r="D9" s="97">
        <v>13</v>
      </c>
      <c r="E9" s="97">
        <v>375</v>
      </c>
      <c r="F9" s="97">
        <v>388</v>
      </c>
      <c r="G9" s="97">
        <v>32</v>
      </c>
      <c r="H9" s="97">
        <v>1144</v>
      </c>
      <c r="I9" s="97">
        <v>1176</v>
      </c>
      <c r="J9" s="98">
        <v>1564</v>
      </c>
      <c r="K9" s="97">
        <v>3</v>
      </c>
      <c r="L9" s="97">
        <v>11</v>
      </c>
      <c r="M9" s="97">
        <v>14</v>
      </c>
      <c r="N9" s="97">
        <v>2</v>
      </c>
      <c r="O9" s="97">
        <v>35</v>
      </c>
      <c r="P9" s="97">
        <v>37</v>
      </c>
      <c r="Q9" s="98">
        <v>51</v>
      </c>
      <c r="R9" s="97">
        <v>2</v>
      </c>
      <c r="S9" s="97">
        <v>2</v>
      </c>
      <c r="T9" s="97">
        <v>4</v>
      </c>
      <c r="U9" s="97">
        <v>55</v>
      </c>
      <c r="V9" s="97">
        <v>1619</v>
      </c>
      <c r="W9" s="81">
        <f t="shared" si="0"/>
        <v>249.66711051930761</v>
      </c>
      <c r="X9" s="82">
        <f t="shared" si="1"/>
        <v>24.966711051930762</v>
      </c>
      <c r="Y9" s="82">
        <f t="shared" si="2"/>
        <v>274.6338215712384</v>
      </c>
      <c r="Z9" s="82">
        <f t="shared" ref="Z9:Z71" si="25">H9*$Z$2</f>
        <v>790.24880838894182</v>
      </c>
      <c r="AA9" s="82">
        <f t="shared" si="3"/>
        <v>90.629161118508662</v>
      </c>
      <c r="AB9" s="82">
        <f t="shared" si="20"/>
        <v>272.64061010486176</v>
      </c>
      <c r="AC9" s="99">
        <f t="shared" si="19"/>
        <v>363.26977122337041</v>
      </c>
      <c r="AD9" s="82">
        <f t="shared" si="4"/>
        <v>0.24537654909437559</v>
      </c>
      <c r="AE9" s="82">
        <f t="shared" si="5"/>
        <v>0.54926764314247667</v>
      </c>
      <c r="AF9" s="82">
        <f t="shared" si="6"/>
        <v>0.10568995810244627</v>
      </c>
      <c r="AG9" s="82">
        <f t="shared" si="7"/>
        <v>1.3211244762805784E-2</v>
      </c>
      <c r="AH9" s="82">
        <f t="shared" si="8"/>
        <v>1.3211244762805784E-2</v>
      </c>
      <c r="AI9" s="82">
        <f t="shared" si="9"/>
        <v>1.3211244762805784E-2</v>
      </c>
      <c r="AJ9" s="82">
        <f t="shared" si="10"/>
        <v>0.31706987430733879</v>
      </c>
      <c r="AK9" s="82">
        <f t="shared" si="11"/>
        <v>7.7487971638389469E-2</v>
      </c>
      <c r="AL9" s="82">
        <f t="shared" si="12"/>
        <v>5.0890585241730284E-3</v>
      </c>
      <c r="AM9" s="82"/>
      <c r="AN9" s="82">
        <f t="shared" si="21"/>
        <v>1451.836531963779</v>
      </c>
      <c r="AO9" s="82">
        <f t="shared" si="22"/>
        <v>1452.1800243276118</v>
      </c>
      <c r="AP9" s="82">
        <f t="shared" si="13"/>
        <v>31.36219640971489</v>
      </c>
      <c r="AQ9" s="82">
        <f t="shared" si="14"/>
        <v>31.36219640971489</v>
      </c>
      <c r="AR9" s="82">
        <f t="shared" si="23"/>
        <v>12.839673913043478</v>
      </c>
      <c r="AS9" s="82">
        <f t="shared" si="15"/>
        <v>19.021739130434781</v>
      </c>
      <c r="AT9" s="82">
        <f t="shared" si="16"/>
        <v>47.86069651741294</v>
      </c>
      <c r="AU9" s="82">
        <f t="shared" si="17"/>
        <v>3.8167938931297711</v>
      </c>
      <c r="AV9" s="82">
        <f t="shared" si="24"/>
        <v>1638.5768141786727</v>
      </c>
      <c r="AW9" s="82">
        <f t="shared" si="18"/>
        <v>3253.0941542697142</v>
      </c>
      <c r="AX9" s="38"/>
    </row>
    <row r="10" spans="1:50" ht="16.2" customHeight="1">
      <c r="A10" s="2"/>
      <c r="B10" s="3" t="s">
        <v>13</v>
      </c>
      <c r="C10" s="2"/>
      <c r="D10" s="97">
        <v>130</v>
      </c>
      <c r="E10" s="97">
        <v>284</v>
      </c>
      <c r="F10" s="97">
        <v>414</v>
      </c>
      <c r="G10" s="97">
        <v>127</v>
      </c>
      <c r="H10" s="97">
        <v>1247</v>
      </c>
      <c r="I10" s="97">
        <v>1374</v>
      </c>
      <c r="J10" s="98">
        <v>1788</v>
      </c>
      <c r="K10" s="97">
        <v>5</v>
      </c>
      <c r="L10" s="97">
        <v>65</v>
      </c>
      <c r="M10" s="97">
        <v>70</v>
      </c>
      <c r="N10" s="97">
        <v>1</v>
      </c>
      <c r="O10" s="97">
        <v>10</v>
      </c>
      <c r="P10" s="97">
        <v>11</v>
      </c>
      <c r="Q10" s="98">
        <v>81</v>
      </c>
      <c r="R10" s="97">
        <v>0</v>
      </c>
      <c r="S10" s="97">
        <v>0</v>
      </c>
      <c r="T10" s="97">
        <v>0</v>
      </c>
      <c r="U10" s="97">
        <v>81</v>
      </c>
      <c r="V10" s="97">
        <v>1869</v>
      </c>
      <c r="W10" s="81">
        <f t="shared" si="0"/>
        <v>189.08122503328897</v>
      </c>
      <c r="X10" s="82">
        <f t="shared" si="1"/>
        <v>18.908122503328897</v>
      </c>
      <c r="Y10" s="82">
        <f t="shared" si="2"/>
        <v>207.98934753661786</v>
      </c>
      <c r="Z10" s="82">
        <f t="shared" si="25"/>
        <v>861.39883222116293</v>
      </c>
      <c r="AA10" s="82">
        <f t="shared" si="3"/>
        <v>68.636484687083893</v>
      </c>
      <c r="AB10" s="82">
        <f t="shared" si="20"/>
        <v>297.18779790276454</v>
      </c>
      <c r="AC10" s="99">
        <f t="shared" si="19"/>
        <v>365.82428258984845</v>
      </c>
      <c r="AD10" s="82">
        <f t="shared" si="4"/>
        <v>0.26746901811248808</v>
      </c>
      <c r="AE10" s="82">
        <f t="shared" si="5"/>
        <v>0.41597869507323565</v>
      </c>
      <c r="AF10" s="82">
        <f t="shared" si="6"/>
        <v>0.12082713880254088</v>
      </c>
      <c r="AG10" s="82">
        <f t="shared" si="7"/>
        <v>1.510339235031761E-2</v>
      </c>
      <c r="AH10" s="82">
        <f t="shared" si="8"/>
        <v>1.510339235031761E-2</v>
      </c>
      <c r="AI10" s="82">
        <f t="shared" si="9"/>
        <v>1.510339235031761E-2</v>
      </c>
      <c r="AJ10" s="82">
        <f t="shared" si="10"/>
        <v>0.36248141640762266</v>
      </c>
      <c r="AK10" s="82">
        <f t="shared" si="11"/>
        <v>0.12306913142567739</v>
      </c>
      <c r="AL10" s="82">
        <f t="shared" si="12"/>
        <v>0</v>
      </c>
      <c r="AM10" s="82"/>
      <c r="AN10" s="82">
        <f t="shared" si="21"/>
        <v>1659.7721989458034</v>
      </c>
      <c r="AO10" s="82">
        <f t="shared" si="22"/>
        <v>1660.1648871469117</v>
      </c>
      <c r="AP10" s="82">
        <f t="shared" si="13"/>
        <v>46.187961985216475</v>
      </c>
      <c r="AQ10" s="82">
        <f t="shared" si="14"/>
        <v>46.187961985216475</v>
      </c>
      <c r="AR10" s="82">
        <f t="shared" si="23"/>
        <v>64.198369565217391</v>
      </c>
      <c r="AS10" s="82">
        <f t="shared" si="15"/>
        <v>95.108695652173921</v>
      </c>
      <c r="AT10" s="82">
        <f t="shared" si="16"/>
        <v>14.228855721393035</v>
      </c>
      <c r="AU10" s="82">
        <f t="shared" si="17"/>
        <v>0</v>
      </c>
      <c r="AV10" s="82">
        <f t="shared" si="24"/>
        <v>1891.5997935144776</v>
      </c>
      <c r="AW10" s="82">
        <f t="shared" si="18"/>
        <v>3755.424937819701</v>
      </c>
      <c r="AX10" s="38"/>
    </row>
    <row r="11" spans="1:50" ht="16.05" customHeight="1">
      <c r="A11" s="2"/>
      <c r="B11" s="3" t="s">
        <v>14</v>
      </c>
      <c r="C11" s="2"/>
      <c r="D11" s="97">
        <v>6</v>
      </c>
      <c r="E11" s="97">
        <v>46</v>
      </c>
      <c r="F11" s="97">
        <v>52</v>
      </c>
      <c r="G11" s="97">
        <v>2</v>
      </c>
      <c r="H11" s="97">
        <v>589</v>
      </c>
      <c r="I11" s="97">
        <v>591</v>
      </c>
      <c r="J11" s="98">
        <v>643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8">
        <v>0</v>
      </c>
      <c r="R11" s="97">
        <v>0</v>
      </c>
      <c r="S11" s="97">
        <v>0</v>
      </c>
      <c r="T11" s="97">
        <v>0</v>
      </c>
      <c r="U11" s="97">
        <v>0</v>
      </c>
      <c r="V11" s="97">
        <v>643</v>
      </c>
      <c r="W11" s="81">
        <f t="shared" si="0"/>
        <v>30.625832223701732</v>
      </c>
      <c r="X11" s="82">
        <f t="shared" si="1"/>
        <v>3.062583222370173</v>
      </c>
      <c r="Y11" s="82">
        <f t="shared" si="2"/>
        <v>33.688415446071907</v>
      </c>
      <c r="Z11" s="82">
        <f t="shared" si="25"/>
        <v>406.86761201143946</v>
      </c>
      <c r="AA11" s="82">
        <f t="shared" si="3"/>
        <v>11.117177097203729</v>
      </c>
      <c r="AB11" s="82">
        <f t="shared" si="20"/>
        <v>140.37178265014299</v>
      </c>
      <c r="AC11" s="99">
        <f t="shared" si="19"/>
        <v>151.48895974734671</v>
      </c>
      <c r="AD11" s="82">
        <f t="shared" si="4"/>
        <v>0.1263346043851287</v>
      </c>
      <c r="AE11" s="82">
        <f t="shared" si="5"/>
        <v>6.7376830892143802E-2</v>
      </c>
      <c r="AF11" s="82">
        <f t="shared" si="6"/>
        <v>4.3451817813218004E-2</v>
      </c>
      <c r="AG11" s="82">
        <f t="shared" si="7"/>
        <v>5.4314772266522504E-3</v>
      </c>
      <c r="AH11" s="82">
        <f t="shared" si="8"/>
        <v>5.4314772266522504E-3</v>
      </c>
      <c r="AI11" s="82">
        <f t="shared" si="9"/>
        <v>5.4314772266522504E-3</v>
      </c>
      <c r="AJ11" s="82">
        <f t="shared" si="10"/>
        <v>0.13035545343965399</v>
      </c>
      <c r="AK11" s="82">
        <f t="shared" si="11"/>
        <v>0</v>
      </c>
      <c r="AL11" s="82">
        <f t="shared" si="12"/>
        <v>0</v>
      </c>
      <c r="AM11" s="82"/>
      <c r="AN11" s="82">
        <f t="shared" si="21"/>
        <v>596.88675834572234</v>
      </c>
      <c r="AO11" s="82">
        <f t="shared" si="22"/>
        <v>597.02797675361535</v>
      </c>
      <c r="AP11" s="82">
        <f t="shared" si="13"/>
        <v>0</v>
      </c>
      <c r="AQ11" s="82">
        <f t="shared" si="14"/>
        <v>0</v>
      </c>
      <c r="AR11" s="82">
        <f t="shared" si="23"/>
        <v>0</v>
      </c>
      <c r="AS11" s="82">
        <f t="shared" si="15"/>
        <v>0</v>
      </c>
      <c r="AT11" s="82">
        <f t="shared" si="16"/>
        <v>0</v>
      </c>
      <c r="AU11" s="82">
        <f t="shared" si="17"/>
        <v>0</v>
      </c>
      <c r="AV11" s="82">
        <f t="shared" si="24"/>
        <v>650.77510285169024</v>
      </c>
      <c r="AW11" s="82">
        <f t="shared" si="18"/>
        <v>1291.9947752905659</v>
      </c>
      <c r="AX11" s="38"/>
    </row>
    <row r="12" spans="1:50" ht="16.05" customHeight="1">
      <c r="A12" s="2"/>
      <c r="B12" s="3" t="s">
        <v>15</v>
      </c>
      <c r="C12" s="2"/>
      <c r="D12" s="97">
        <v>188</v>
      </c>
      <c r="E12" s="97">
        <v>122</v>
      </c>
      <c r="F12" s="97">
        <v>310</v>
      </c>
      <c r="G12" s="97">
        <v>185</v>
      </c>
      <c r="H12" s="97">
        <v>1093</v>
      </c>
      <c r="I12" s="97">
        <v>1278</v>
      </c>
      <c r="J12" s="98">
        <v>1588</v>
      </c>
      <c r="K12" s="97">
        <v>6</v>
      </c>
      <c r="L12" s="97">
        <v>38</v>
      </c>
      <c r="M12" s="97">
        <v>44</v>
      </c>
      <c r="N12" s="97">
        <v>0</v>
      </c>
      <c r="O12" s="97">
        <v>9</v>
      </c>
      <c r="P12" s="97">
        <v>9</v>
      </c>
      <c r="Q12" s="98">
        <v>53</v>
      </c>
      <c r="R12" s="97">
        <v>8</v>
      </c>
      <c r="S12" s="97">
        <v>14</v>
      </c>
      <c r="T12" s="97">
        <v>22</v>
      </c>
      <c r="U12" s="97">
        <v>75</v>
      </c>
      <c r="V12" s="97">
        <v>1663</v>
      </c>
      <c r="W12" s="81">
        <f t="shared" si="0"/>
        <v>81.225033288948069</v>
      </c>
      <c r="X12" s="82">
        <f t="shared" si="1"/>
        <v>8.1225033288948065</v>
      </c>
      <c r="Y12" s="82">
        <f t="shared" si="2"/>
        <v>89.347536617842877</v>
      </c>
      <c r="Z12" s="82">
        <f t="shared" si="25"/>
        <v>755.01918493803623</v>
      </c>
      <c r="AA12" s="82">
        <f t="shared" si="3"/>
        <v>29.484687083888151</v>
      </c>
      <c r="AB12" s="82">
        <f t="shared" si="20"/>
        <v>260.48617731172544</v>
      </c>
      <c r="AC12" s="99">
        <f t="shared" si="19"/>
        <v>289.9708643956136</v>
      </c>
      <c r="AD12" s="82">
        <f t="shared" si="4"/>
        <v>0.2344375595805529</v>
      </c>
      <c r="AE12" s="82">
        <f t="shared" si="5"/>
        <v>0.17869507323568576</v>
      </c>
      <c r="AF12" s="82">
        <f t="shared" si="6"/>
        <v>0.10731179889174212</v>
      </c>
      <c r="AG12" s="82">
        <f t="shared" si="7"/>
        <v>1.3413974861467766E-2</v>
      </c>
      <c r="AH12" s="82">
        <f t="shared" si="8"/>
        <v>1.3413974861467766E-2</v>
      </c>
      <c r="AI12" s="82">
        <f t="shared" si="9"/>
        <v>1.3413974861467766E-2</v>
      </c>
      <c r="AJ12" s="82">
        <f t="shared" si="10"/>
        <v>0.32193539667522636</v>
      </c>
      <c r="AK12" s="82">
        <f t="shared" si="11"/>
        <v>8.052671562420867E-2</v>
      </c>
      <c r="AL12" s="82">
        <f t="shared" si="12"/>
        <v>2.7989821882951654E-2</v>
      </c>
      <c r="AM12" s="82"/>
      <c r="AN12" s="82">
        <f t="shared" si="21"/>
        <v>1474.1153534261387</v>
      </c>
      <c r="AO12" s="82">
        <f t="shared" si="22"/>
        <v>1474.4641167725367</v>
      </c>
      <c r="AP12" s="82">
        <f t="shared" si="13"/>
        <v>42.766631467793033</v>
      </c>
      <c r="AQ12" s="82">
        <f t="shared" si="14"/>
        <v>42.766631467793033</v>
      </c>
      <c r="AR12" s="82">
        <f t="shared" si="23"/>
        <v>40.353260869565219</v>
      </c>
      <c r="AS12" s="82">
        <f t="shared" si="15"/>
        <v>59.782608695652172</v>
      </c>
      <c r="AT12" s="82">
        <f t="shared" si="16"/>
        <v>11.64179104477612</v>
      </c>
      <c r="AU12" s="82">
        <f t="shared" si="17"/>
        <v>20.992366412213741</v>
      </c>
      <c r="AV12" s="82">
        <f t="shared" si="24"/>
        <v>1683.1088585417742</v>
      </c>
      <c r="AW12" s="82">
        <f t="shared" si="18"/>
        <v>3341.5043721745119</v>
      </c>
      <c r="AX12" s="38"/>
    </row>
    <row r="13" spans="1:50" ht="16.05" customHeight="1">
      <c r="A13" s="4">
        <v>2</v>
      </c>
      <c r="B13" s="1" t="s">
        <v>16</v>
      </c>
      <c r="C13" s="2"/>
      <c r="D13" s="100">
        <v>758</v>
      </c>
      <c r="E13" s="100">
        <v>1184</v>
      </c>
      <c r="F13" s="100">
        <v>1942</v>
      </c>
      <c r="G13" s="100">
        <v>610</v>
      </c>
      <c r="H13" s="100">
        <v>7599</v>
      </c>
      <c r="I13" s="100">
        <v>8209</v>
      </c>
      <c r="J13" s="101">
        <v>10151</v>
      </c>
      <c r="K13" s="100">
        <v>40</v>
      </c>
      <c r="L13" s="100">
        <v>393</v>
      </c>
      <c r="M13" s="100">
        <v>433</v>
      </c>
      <c r="N13" s="100">
        <v>14</v>
      </c>
      <c r="O13" s="100">
        <v>130</v>
      </c>
      <c r="P13" s="100">
        <v>144</v>
      </c>
      <c r="Q13" s="101">
        <v>577</v>
      </c>
      <c r="R13" s="100">
        <v>17</v>
      </c>
      <c r="S13" s="100">
        <v>64</v>
      </c>
      <c r="T13" s="100">
        <v>81</v>
      </c>
      <c r="U13" s="100">
        <v>658</v>
      </c>
      <c r="V13" s="100">
        <v>10809</v>
      </c>
      <c r="W13" s="81">
        <f t="shared" si="0"/>
        <v>788.2822902796272</v>
      </c>
      <c r="X13" s="82">
        <f t="shared" si="1"/>
        <v>78.82822902796272</v>
      </c>
      <c r="Y13" s="82">
        <f t="shared" si="2"/>
        <v>867.11051930758993</v>
      </c>
      <c r="Z13" s="82">
        <f t="shared" si="25"/>
        <v>5249.213894184938</v>
      </c>
      <c r="AA13" s="82">
        <f t="shared" si="3"/>
        <v>286.14647137150467</v>
      </c>
      <c r="AB13" s="82">
        <f t="shared" si="20"/>
        <v>1811.0104861773118</v>
      </c>
      <c r="AC13" s="99">
        <f t="shared" si="19"/>
        <v>2097.1569575488165</v>
      </c>
      <c r="AD13" s="82">
        <f t="shared" si="4"/>
        <v>1.6299094375595806</v>
      </c>
      <c r="AE13" s="82">
        <f t="shared" si="5"/>
        <v>1.7342210386151797</v>
      </c>
      <c r="AF13" s="82">
        <f t="shared" si="6"/>
        <v>0.68597107717259087</v>
      </c>
      <c r="AG13" s="82">
        <f t="shared" si="7"/>
        <v>8.5746384646573859E-2</v>
      </c>
      <c r="AH13" s="82">
        <f t="shared" si="8"/>
        <v>8.5746384646573859E-2</v>
      </c>
      <c r="AI13" s="82">
        <f t="shared" si="9"/>
        <v>8.5746384646573859E-2</v>
      </c>
      <c r="AJ13" s="82">
        <f t="shared" si="10"/>
        <v>2.0579132315177726</v>
      </c>
      <c r="AK13" s="82">
        <f t="shared" si="11"/>
        <v>0.87667763990883774</v>
      </c>
      <c r="AL13" s="82">
        <f t="shared" si="12"/>
        <v>0.10305343511450382</v>
      </c>
      <c r="AM13" s="82"/>
      <c r="AN13" s="82">
        <f t="shared" si="21"/>
        <v>9423.0131943505876</v>
      </c>
      <c r="AO13" s="82">
        <f t="shared" si="22"/>
        <v>9425.2426003513992</v>
      </c>
      <c r="AP13" s="82">
        <f t="shared" si="13"/>
        <v>375.20591341077085</v>
      </c>
      <c r="AQ13" s="82">
        <f t="shared" si="14"/>
        <v>375.20591341077085</v>
      </c>
      <c r="AR13" s="82">
        <f t="shared" si="23"/>
        <v>397.11277173913044</v>
      </c>
      <c r="AS13" s="82">
        <f t="shared" si="15"/>
        <v>588.31521739130437</v>
      </c>
      <c r="AT13" s="82">
        <f t="shared" si="16"/>
        <v>186.26865671641792</v>
      </c>
      <c r="AU13" s="82">
        <f t="shared" si="17"/>
        <v>77.29007633587787</v>
      </c>
      <c r="AV13" s="82">
        <f t="shared" si="24"/>
        <v>10939.701534562862</v>
      </c>
      <c r="AW13" s="82">
        <f t="shared" si="18"/>
        <v>21718.773757567225</v>
      </c>
      <c r="AX13" s="38"/>
    </row>
    <row r="14" spans="1:50" ht="16.05" customHeight="1">
      <c r="A14" s="2"/>
      <c r="B14" s="3" t="s">
        <v>17</v>
      </c>
      <c r="C14" s="2"/>
      <c r="D14" s="97">
        <v>572</v>
      </c>
      <c r="E14" s="97">
        <v>514</v>
      </c>
      <c r="F14" s="97">
        <v>1086</v>
      </c>
      <c r="G14" s="97">
        <v>283</v>
      </c>
      <c r="H14" s="97">
        <v>4970</v>
      </c>
      <c r="I14" s="97">
        <v>5253</v>
      </c>
      <c r="J14" s="98">
        <v>6339</v>
      </c>
      <c r="K14" s="97">
        <v>11</v>
      </c>
      <c r="L14" s="97">
        <v>155</v>
      </c>
      <c r="M14" s="97">
        <v>166</v>
      </c>
      <c r="N14" s="97">
        <v>5</v>
      </c>
      <c r="O14" s="97">
        <v>59</v>
      </c>
      <c r="P14" s="97">
        <v>64</v>
      </c>
      <c r="Q14" s="98">
        <v>230</v>
      </c>
      <c r="R14" s="97">
        <v>32</v>
      </c>
      <c r="S14" s="97">
        <v>84</v>
      </c>
      <c r="T14" s="97">
        <v>116</v>
      </c>
      <c r="U14" s="97">
        <v>346</v>
      </c>
      <c r="V14" s="97">
        <v>6685</v>
      </c>
      <c r="W14" s="81">
        <f t="shared" si="0"/>
        <v>342.21038615179765</v>
      </c>
      <c r="X14" s="82">
        <f t="shared" si="1"/>
        <v>34.221038615179765</v>
      </c>
      <c r="Y14" s="82">
        <f t="shared" si="2"/>
        <v>376.43142476697744</v>
      </c>
      <c r="Z14" s="82">
        <f t="shared" si="25"/>
        <v>3433.1613441372733</v>
      </c>
      <c r="AA14" s="82">
        <f t="shared" si="3"/>
        <v>124.22237017310253</v>
      </c>
      <c r="AB14" s="82">
        <f t="shared" si="20"/>
        <v>1184.461391801716</v>
      </c>
      <c r="AC14" s="99">
        <f t="shared" si="19"/>
        <v>1308.6837619748185</v>
      </c>
      <c r="AD14" s="82">
        <f t="shared" si="4"/>
        <v>1.0660152526215443</v>
      </c>
      <c r="AE14" s="82">
        <f t="shared" si="5"/>
        <v>0.75286284953395466</v>
      </c>
      <c r="AF14" s="82">
        <f t="shared" si="6"/>
        <v>0.4283686984727666</v>
      </c>
      <c r="AG14" s="82">
        <f t="shared" si="7"/>
        <v>5.3546087309095824E-2</v>
      </c>
      <c r="AH14" s="82">
        <f t="shared" si="8"/>
        <v>5.3546087309095824E-2</v>
      </c>
      <c r="AI14" s="82">
        <f t="shared" si="9"/>
        <v>5.3546087309095824E-2</v>
      </c>
      <c r="AJ14" s="82">
        <f t="shared" si="10"/>
        <v>1.2851060954182998</v>
      </c>
      <c r="AK14" s="82">
        <f t="shared" si="11"/>
        <v>0.34945555836920744</v>
      </c>
      <c r="AL14" s="82">
        <f t="shared" si="12"/>
        <v>0.14758269720101783</v>
      </c>
      <c r="AM14" s="82"/>
      <c r="AN14" s="82">
        <f t="shared" si="21"/>
        <v>5884.3937187457759</v>
      </c>
      <c r="AO14" s="82">
        <f t="shared" si="22"/>
        <v>5885.7859170158126</v>
      </c>
      <c r="AP14" s="82">
        <f t="shared" si="13"/>
        <v>197.29672650475186</v>
      </c>
      <c r="AQ14" s="82">
        <f t="shared" si="14"/>
        <v>197.29672650475186</v>
      </c>
      <c r="AR14" s="82">
        <f t="shared" si="23"/>
        <v>152.24184782608697</v>
      </c>
      <c r="AS14" s="82">
        <f t="shared" si="15"/>
        <v>225.54347826086956</v>
      </c>
      <c r="AT14" s="82">
        <f t="shared" si="16"/>
        <v>82.7860696517413</v>
      </c>
      <c r="AU14" s="82">
        <f t="shared" si="17"/>
        <v>110.68702290076337</v>
      </c>
      <c r="AV14" s="82">
        <f t="shared" si="24"/>
        <v>6765.8344674394239</v>
      </c>
      <c r="AW14" s="82">
        <f t="shared" si="18"/>
        <v>13432.325152126645</v>
      </c>
      <c r="AX14" s="38"/>
    </row>
    <row r="15" spans="1:50" ht="16.05" customHeight="1">
      <c r="A15" s="2"/>
      <c r="B15" s="3" t="s">
        <v>18</v>
      </c>
      <c r="C15" s="2"/>
      <c r="D15" s="97">
        <v>33</v>
      </c>
      <c r="E15" s="97">
        <v>534</v>
      </c>
      <c r="F15" s="97">
        <v>567</v>
      </c>
      <c r="G15" s="97">
        <v>185</v>
      </c>
      <c r="H15" s="97">
        <v>1654</v>
      </c>
      <c r="I15" s="97">
        <v>1839</v>
      </c>
      <c r="J15" s="98">
        <v>2406</v>
      </c>
      <c r="K15" s="97">
        <v>10</v>
      </c>
      <c r="L15" s="97">
        <v>63</v>
      </c>
      <c r="M15" s="97">
        <v>73</v>
      </c>
      <c r="N15" s="97">
        <v>5</v>
      </c>
      <c r="O15" s="97">
        <v>20</v>
      </c>
      <c r="P15" s="97">
        <v>25</v>
      </c>
      <c r="Q15" s="98">
        <v>98</v>
      </c>
      <c r="R15" s="97">
        <v>0</v>
      </c>
      <c r="S15" s="97">
        <v>4</v>
      </c>
      <c r="T15" s="97">
        <v>4</v>
      </c>
      <c r="U15" s="97">
        <v>102</v>
      </c>
      <c r="V15" s="97">
        <v>2508</v>
      </c>
      <c r="W15" s="81">
        <f t="shared" si="0"/>
        <v>355.52596537949404</v>
      </c>
      <c r="X15" s="82">
        <f t="shared" si="1"/>
        <v>35.552596537949405</v>
      </c>
      <c r="Y15" s="82">
        <f t="shared" si="2"/>
        <v>391.07856191744344</v>
      </c>
      <c r="Z15" s="82">
        <f t="shared" si="25"/>
        <v>1142.545042897998</v>
      </c>
      <c r="AA15" s="82">
        <f t="shared" si="3"/>
        <v>129.05592543275634</v>
      </c>
      <c r="AB15" s="82">
        <f t="shared" si="20"/>
        <v>394.18493803622499</v>
      </c>
      <c r="AC15" s="99">
        <f t="shared" si="19"/>
        <v>523.24086346898139</v>
      </c>
      <c r="AD15" s="82">
        <f t="shared" si="4"/>
        <v>0.35476644423260251</v>
      </c>
      <c r="AE15" s="82">
        <f t="shared" si="5"/>
        <v>0.78215712383488678</v>
      </c>
      <c r="AF15" s="82">
        <f t="shared" si="6"/>
        <v>0.16258953912690904</v>
      </c>
      <c r="AG15" s="82">
        <f t="shared" si="7"/>
        <v>2.032369239086363E-2</v>
      </c>
      <c r="AH15" s="82">
        <f t="shared" si="8"/>
        <v>2.032369239086363E-2</v>
      </c>
      <c r="AI15" s="82">
        <f t="shared" si="9"/>
        <v>2.032369239086363E-2</v>
      </c>
      <c r="AJ15" s="82">
        <f t="shared" si="10"/>
        <v>0.48776861738072713</v>
      </c>
      <c r="AK15" s="82">
        <f t="shared" si="11"/>
        <v>0.14889845530514056</v>
      </c>
      <c r="AL15" s="82">
        <f t="shared" si="12"/>
        <v>5.0890585241730284E-3</v>
      </c>
      <c r="AM15" s="82"/>
      <c r="AN15" s="82">
        <f t="shared" si="21"/>
        <v>2233.4518516015678</v>
      </c>
      <c r="AO15" s="82">
        <f t="shared" si="22"/>
        <v>2233.9802676037302</v>
      </c>
      <c r="AP15" s="82">
        <f t="shared" si="13"/>
        <v>58.162618796198522</v>
      </c>
      <c r="AQ15" s="82">
        <f t="shared" si="14"/>
        <v>58.162618796198522</v>
      </c>
      <c r="AR15" s="82">
        <f t="shared" si="23"/>
        <v>66.949728260869563</v>
      </c>
      <c r="AS15" s="82">
        <f t="shared" si="15"/>
        <v>99.184782608695656</v>
      </c>
      <c r="AT15" s="82">
        <f t="shared" si="16"/>
        <v>32.338308457711449</v>
      </c>
      <c r="AU15" s="82">
        <f t="shared" si="17"/>
        <v>3.8167938931297711</v>
      </c>
      <c r="AV15" s="82">
        <f t="shared" si="24"/>
        <v>2538.3265286967949</v>
      </c>
      <c r="AW15" s="82">
        <f t="shared" si="18"/>
        <v>5039.3824205734672</v>
      </c>
      <c r="AX15" s="38"/>
    </row>
    <row r="16" spans="1:50" ht="16.2" customHeight="1">
      <c r="A16" s="2"/>
      <c r="B16" s="3" t="s">
        <v>19</v>
      </c>
      <c r="C16" s="2"/>
      <c r="D16" s="97">
        <v>44</v>
      </c>
      <c r="E16" s="97">
        <v>114</v>
      </c>
      <c r="F16" s="97">
        <v>158</v>
      </c>
      <c r="G16" s="97">
        <v>118</v>
      </c>
      <c r="H16" s="97">
        <v>794</v>
      </c>
      <c r="I16" s="97">
        <v>912</v>
      </c>
      <c r="J16" s="98">
        <v>1070</v>
      </c>
      <c r="K16" s="97">
        <v>1</v>
      </c>
      <c r="L16" s="97">
        <v>7</v>
      </c>
      <c r="M16" s="97">
        <v>8</v>
      </c>
      <c r="N16" s="97">
        <v>22</v>
      </c>
      <c r="O16" s="97">
        <v>38</v>
      </c>
      <c r="P16" s="97">
        <v>60</v>
      </c>
      <c r="Q16" s="98">
        <v>68</v>
      </c>
      <c r="R16" s="97">
        <v>1</v>
      </c>
      <c r="S16" s="97">
        <v>0</v>
      </c>
      <c r="T16" s="97">
        <v>1</v>
      </c>
      <c r="U16" s="97">
        <v>69</v>
      </c>
      <c r="V16" s="97">
        <v>1139</v>
      </c>
      <c r="W16" s="81">
        <f t="shared" si="0"/>
        <v>75.898801597869507</v>
      </c>
      <c r="X16" s="82">
        <f t="shared" si="1"/>
        <v>7.5898801597869507</v>
      </c>
      <c r="Y16" s="82">
        <f t="shared" si="2"/>
        <v>83.488681757656451</v>
      </c>
      <c r="Z16" s="82">
        <f t="shared" si="25"/>
        <v>548.47688274547181</v>
      </c>
      <c r="AA16" s="82">
        <f t="shared" si="3"/>
        <v>27.55126498002663</v>
      </c>
      <c r="AB16" s="82">
        <f t="shared" si="20"/>
        <v>189.22783603431841</v>
      </c>
      <c r="AC16" s="99">
        <f t="shared" si="19"/>
        <v>216.77910101434503</v>
      </c>
      <c r="AD16" s="82">
        <f t="shared" si="4"/>
        <v>0.17030505243088656</v>
      </c>
      <c r="AE16" s="82">
        <f t="shared" si="5"/>
        <v>0.16697736351531292</v>
      </c>
      <c r="AF16" s="82">
        <f t="shared" si="6"/>
        <v>7.2307068522773355E-2</v>
      </c>
      <c r="AG16" s="82">
        <f t="shared" si="7"/>
        <v>9.0383835653466693E-3</v>
      </c>
      <c r="AH16" s="82">
        <f t="shared" si="8"/>
        <v>9.0383835653466693E-3</v>
      </c>
      <c r="AI16" s="82">
        <f t="shared" si="9"/>
        <v>9.0383835653466693E-3</v>
      </c>
      <c r="AJ16" s="82">
        <f t="shared" si="10"/>
        <v>0.21692120556832004</v>
      </c>
      <c r="AK16" s="82">
        <f t="shared" si="11"/>
        <v>0.10331729551785263</v>
      </c>
      <c r="AL16" s="82">
        <f t="shared" si="12"/>
        <v>1.2722646310432571E-3</v>
      </c>
      <c r="AM16" s="82"/>
      <c r="AN16" s="82">
        <f t="shared" si="21"/>
        <v>993.2641235302068</v>
      </c>
      <c r="AO16" s="82">
        <f t="shared" si="22"/>
        <v>993.49912150290584</v>
      </c>
      <c r="AP16" s="82">
        <f t="shared" si="13"/>
        <v>39.345300950369591</v>
      </c>
      <c r="AQ16" s="82">
        <f t="shared" si="14"/>
        <v>39.345300950369591</v>
      </c>
      <c r="AR16" s="82">
        <f t="shared" si="23"/>
        <v>7.3369565217391308</v>
      </c>
      <c r="AS16" s="82">
        <f t="shared" si="15"/>
        <v>10.869565217391305</v>
      </c>
      <c r="AT16" s="82">
        <f t="shared" si="16"/>
        <v>77.611940298507463</v>
      </c>
      <c r="AU16" s="82">
        <f t="shared" si="17"/>
        <v>0.95419847328244278</v>
      </c>
      <c r="AV16" s="82">
        <f t="shared" si="24"/>
        <v>1152.7726938539272</v>
      </c>
      <c r="AW16" s="82">
        <f t="shared" si="18"/>
        <v>2288.6190498537394</v>
      </c>
      <c r="AX16" s="38"/>
    </row>
    <row r="17" spans="1:50" ht="16.05" customHeight="1">
      <c r="A17" s="2"/>
      <c r="B17" s="3" t="s">
        <v>20</v>
      </c>
      <c r="C17" s="2"/>
      <c r="D17" s="97">
        <v>17</v>
      </c>
      <c r="E17" s="97">
        <v>54</v>
      </c>
      <c r="F17" s="97">
        <v>71</v>
      </c>
      <c r="G17" s="97">
        <v>73</v>
      </c>
      <c r="H17" s="97">
        <v>621</v>
      </c>
      <c r="I17" s="97">
        <v>694</v>
      </c>
      <c r="J17" s="98">
        <v>765</v>
      </c>
      <c r="K17" s="97">
        <v>0</v>
      </c>
      <c r="L17" s="97">
        <v>0</v>
      </c>
      <c r="M17" s="97">
        <v>0</v>
      </c>
      <c r="N17" s="97">
        <v>7</v>
      </c>
      <c r="O17" s="97">
        <v>35</v>
      </c>
      <c r="P17" s="97">
        <v>42</v>
      </c>
      <c r="Q17" s="98">
        <v>42</v>
      </c>
      <c r="R17" s="97">
        <v>0</v>
      </c>
      <c r="S17" s="97">
        <v>0</v>
      </c>
      <c r="T17" s="97">
        <v>0</v>
      </c>
      <c r="U17" s="97">
        <v>42</v>
      </c>
      <c r="V17" s="97">
        <v>807</v>
      </c>
      <c r="W17" s="81">
        <f t="shared" si="0"/>
        <v>35.952063914780297</v>
      </c>
      <c r="X17" s="82">
        <f t="shared" si="1"/>
        <v>3.5952063914780297</v>
      </c>
      <c r="Y17" s="82">
        <f t="shared" si="2"/>
        <v>39.547270306258326</v>
      </c>
      <c r="Z17" s="82">
        <f t="shared" si="25"/>
        <v>428.97247378455671</v>
      </c>
      <c r="AA17" s="82">
        <f t="shared" si="3"/>
        <v>13.050599201065246</v>
      </c>
      <c r="AB17" s="82">
        <f t="shared" si="20"/>
        <v>147.99809342230697</v>
      </c>
      <c r="AC17" s="99">
        <f t="shared" si="19"/>
        <v>161.0486926233722</v>
      </c>
      <c r="AD17" s="82">
        <f t="shared" si="4"/>
        <v>0.13319828408007628</v>
      </c>
      <c r="AE17" s="82">
        <f t="shared" si="5"/>
        <v>7.9094540612516639E-2</v>
      </c>
      <c r="AF17" s="82">
        <f t="shared" si="6"/>
        <v>5.1696175158805244E-2</v>
      </c>
      <c r="AG17" s="82">
        <f t="shared" si="7"/>
        <v>6.4620218948506555E-3</v>
      </c>
      <c r="AH17" s="82">
        <f t="shared" si="8"/>
        <v>6.4620218948506555E-3</v>
      </c>
      <c r="AI17" s="82">
        <f t="shared" si="9"/>
        <v>6.4620218948506555E-3</v>
      </c>
      <c r="AJ17" s="82">
        <f t="shared" si="10"/>
        <v>0.15508852547641572</v>
      </c>
      <c r="AK17" s="82">
        <f t="shared" si="11"/>
        <v>6.3813623702203087E-2</v>
      </c>
      <c r="AL17" s="82">
        <f t="shared" si="12"/>
        <v>0</v>
      </c>
      <c r="AM17" s="82"/>
      <c r="AN17" s="82">
        <f t="shared" si="21"/>
        <v>710.13743411271787</v>
      </c>
      <c r="AO17" s="82">
        <f t="shared" si="22"/>
        <v>710.30544668198399</v>
      </c>
      <c r="AP17" s="82">
        <f t="shared" si="13"/>
        <v>23.949313621964098</v>
      </c>
      <c r="AQ17" s="82">
        <f t="shared" si="14"/>
        <v>23.949313621964098</v>
      </c>
      <c r="AR17" s="82">
        <f t="shared" si="23"/>
        <v>0</v>
      </c>
      <c r="AS17" s="82">
        <f t="shared" si="15"/>
        <v>0</v>
      </c>
      <c r="AT17" s="82">
        <f t="shared" si="16"/>
        <v>54.32835820895523</v>
      </c>
      <c r="AU17" s="82">
        <f t="shared" si="17"/>
        <v>0</v>
      </c>
      <c r="AV17" s="82">
        <f t="shared" si="24"/>
        <v>816.75817729597827</v>
      </c>
      <c r="AW17" s="82">
        <f t="shared" si="18"/>
        <v>1621.5237692993571</v>
      </c>
      <c r="AX17" s="38"/>
    </row>
    <row r="18" spans="1:50" ht="16.05" customHeight="1">
      <c r="A18" s="2"/>
      <c r="B18" s="3" t="s">
        <v>21</v>
      </c>
      <c r="C18" s="2"/>
      <c r="D18" s="97">
        <v>28</v>
      </c>
      <c r="E18" s="97">
        <v>116</v>
      </c>
      <c r="F18" s="97">
        <v>144</v>
      </c>
      <c r="G18" s="97">
        <v>56</v>
      </c>
      <c r="H18" s="97">
        <v>504</v>
      </c>
      <c r="I18" s="97">
        <v>560</v>
      </c>
      <c r="J18" s="98">
        <v>704</v>
      </c>
      <c r="K18" s="97">
        <v>0</v>
      </c>
      <c r="L18" s="97">
        <v>2</v>
      </c>
      <c r="M18" s="97">
        <v>2</v>
      </c>
      <c r="N18" s="97">
        <v>8</v>
      </c>
      <c r="O18" s="97">
        <v>13</v>
      </c>
      <c r="P18" s="97">
        <v>21</v>
      </c>
      <c r="Q18" s="98">
        <v>23</v>
      </c>
      <c r="R18" s="97">
        <v>0</v>
      </c>
      <c r="S18" s="97">
        <v>0</v>
      </c>
      <c r="T18" s="97">
        <v>0</v>
      </c>
      <c r="U18" s="97">
        <v>23</v>
      </c>
      <c r="V18" s="97">
        <v>727</v>
      </c>
      <c r="W18" s="81">
        <f t="shared" si="0"/>
        <v>77.230359520639155</v>
      </c>
      <c r="X18" s="82">
        <f t="shared" si="1"/>
        <v>7.7230359520639151</v>
      </c>
      <c r="Y18" s="82">
        <f t="shared" si="2"/>
        <v>84.953395472703065</v>
      </c>
      <c r="Z18" s="82">
        <f t="shared" si="25"/>
        <v>348.15157292659671</v>
      </c>
      <c r="AA18" s="82">
        <f t="shared" si="3"/>
        <v>28.034620505992013</v>
      </c>
      <c r="AB18" s="82">
        <f t="shared" si="20"/>
        <v>120.11439466158247</v>
      </c>
      <c r="AC18" s="99">
        <f t="shared" si="19"/>
        <v>148.14901516757448</v>
      </c>
      <c r="AD18" s="82">
        <f t="shared" si="4"/>
        <v>0.10810295519542422</v>
      </c>
      <c r="AE18" s="82">
        <f t="shared" si="5"/>
        <v>0.16990679094540612</v>
      </c>
      <c r="AF18" s="82">
        <f t="shared" si="6"/>
        <v>4.7573996486011627E-2</v>
      </c>
      <c r="AG18" s="82">
        <f t="shared" si="7"/>
        <v>5.9467495607514534E-3</v>
      </c>
      <c r="AH18" s="82">
        <f t="shared" si="8"/>
        <v>5.9467495607514534E-3</v>
      </c>
      <c r="AI18" s="82">
        <f t="shared" si="9"/>
        <v>5.9467495607514534E-3</v>
      </c>
      <c r="AJ18" s="82">
        <f t="shared" si="10"/>
        <v>0.14272198945803485</v>
      </c>
      <c r="AK18" s="82">
        <f t="shared" si="11"/>
        <v>3.4945555836920744E-2</v>
      </c>
      <c r="AL18" s="82">
        <f t="shared" si="12"/>
        <v>0</v>
      </c>
      <c r="AM18" s="82"/>
      <c r="AN18" s="82">
        <f t="shared" si="21"/>
        <v>653.51209622922011</v>
      </c>
      <c r="AO18" s="82">
        <f t="shared" si="22"/>
        <v>653.66671171779967</v>
      </c>
      <c r="AP18" s="82">
        <f t="shared" si="13"/>
        <v>13.115100316789864</v>
      </c>
      <c r="AQ18" s="82">
        <f t="shared" si="14"/>
        <v>13.115100316789864</v>
      </c>
      <c r="AR18" s="82">
        <f t="shared" si="23"/>
        <v>1.8342391304347827</v>
      </c>
      <c r="AS18" s="82">
        <f t="shared" si="15"/>
        <v>2.7173913043478262</v>
      </c>
      <c r="AT18" s="82">
        <f t="shared" si="16"/>
        <v>27.164179104477615</v>
      </c>
      <c r="AU18" s="82">
        <f t="shared" si="17"/>
        <v>0</v>
      </c>
      <c r="AV18" s="82">
        <f t="shared" si="24"/>
        <v>735.79082390852068</v>
      </c>
      <c r="AW18" s="82">
        <f t="shared" si="18"/>
        <v>1460.7779185633615</v>
      </c>
      <c r="AX18" s="38"/>
    </row>
    <row r="19" spans="1:50" ht="16.05" customHeight="1">
      <c r="A19" s="4">
        <v>3</v>
      </c>
      <c r="B19" s="1" t="s">
        <v>22</v>
      </c>
      <c r="C19" s="2"/>
      <c r="D19" s="100">
        <v>694</v>
      </c>
      <c r="E19" s="100">
        <v>1332</v>
      </c>
      <c r="F19" s="100">
        <v>2026</v>
      </c>
      <c r="G19" s="100">
        <v>715</v>
      </c>
      <c r="H19" s="100">
        <v>8543</v>
      </c>
      <c r="I19" s="100">
        <v>9258</v>
      </c>
      <c r="J19" s="101">
        <v>11284</v>
      </c>
      <c r="K19" s="100">
        <v>22</v>
      </c>
      <c r="L19" s="100">
        <v>227</v>
      </c>
      <c r="M19" s="100">
        <v>249</v>
      </c>
      <c r="N19" s="100">
        <v>47</v>
      </c>
      <c r="O19" s="100">
        <v>165</v>
      </c>
      <c r="P19" s="100">
        <v>212</v>
      </c>
      <c r="Q19" s="101">
        <v>461</v>
      </c>
      <c r="R19" s="100">
        <v>33</v>
      </c>
      <c r="S19" s="100">
        <v>88</v>
      </c>
      <c r="T19" s="100">
        <v>121</v>
      </c>
      <c r="U19" s="100">
        <v>582</v>
      </c>
      <c r="V19" s="100">
        <v>11866</v>
      </c>
      <c r="W19" s="81">
        <f t="shared" si="0"/>
        <v>886.81757656458058</v>
      </c>
      <c r="X19" s="82">
        <f t="shared" si="1"/>
        <v>88.681757656458061</v>
      </c>
      <c r="Y19" s="82">
        <f t="shared" si="2"/>
        <v>975.49933422103868</v>
      </c>
      <c r="Z19" s="82">
        <f t="shared" si="25"/>
        <v>5901.3073164918969</v>
      </c>
      <c r="AA19" s="82">
        <f t="shared" si="3"/>
        <v>321.91478029294274</v>
      </c>
      <c r="AB19" s="82">
        <f t="shared" si="20"/>
        <v>2035.9866539561488</v>
      </c>
      <c r="AC19" s="99">
        <f t="shared" si="19"/>
        <v>2357.9014342490914</v>
      </c>
      <c r="AD19" s="82">
        <f t="shared" si="4"/>
        <v>1.8323879885605339</v>
      </c>
      <c r="AE19" s="82">
        <f t="shared" si="5"/>
        <v>1.9509986684420773</v>
      </c>
      <c r="AF19" s="82">
        <f t="shared" si="6"/>
        <v>0.76253547776726582</v>
      </c>
      <c r="AG19" s="82">
        <f t="shared" si="7"/>
        <v>9.5316934720908228E-2</v>
      </c>
      <c r="AH19" s="82">
        <f t="shared" si="8"/>
        <v>9.5316934720908228E-2</v>
      </c>
      <c r="AI19" s="82">
        <f t="shared" si="9"/>
        <v>9.5316934720908228E-2</v>
      </c>
      <c r="AJ19" s="82">
        <f t="shared" si="10"/>
        <v>2.2876064333017974</v>
      </c>
      <c r="AK19" s="82">
        <f t="shared" si="11"/>
        <v>0.70043048873132441</v>
      </c>
      <c r="AL19" s="82">
        <f t="shared" si="12"/>
        <v>0.15394402035623411</v>
      </c>
      <c r="AM19" s="82"/>
      <c r="AN19" s="82">
        <f t="shared" si="21"/>
        <v>10474.75922421949</v>
      </c>
      <c r="AO19" s="82">
        <f t="shared" si="22"/>
        <v>10477.237464522232</v>
      </c>
      <c r="AP19" s="82">
        <f t="shared" si="13"/>
        <v>331.86906019007392</v>
      </c>
      <c r="AQ19" s="82">
        <f t="shared" si="14"/>
        <v>331.86906019007392</v>
      </c>
      <c r="AR19" s="82">
        <f t="shared" si="23"/>
        <v>228.36277173913044</v>
      </c>
      <c r="AS19" s="82">
        <f t="shared" si="15"/>
        <v>338.31521739130437</v>
      </c>
      <c r="AT19" s="82">
        <f t="shared" si="16"/>
        <v>274.22885572139307</v>
      </c>
      <c r="AU19" s="82">
        <f t="shared" si="17"/>
        <v>115.45801526717558</v>
      </c>
      <c r="AV19" s="82">
        <f t="shared" si="24"/>
        <v>12009.482691194644</v>
      </c>
      <c r="AW19" s="82">
        <f t="shared" si="18"/>
        <v>23842.62831041657</v>
      </c>
      <c r="AX19" s="38"/>
    </row>
    <row r="20" spans="1:50" ht="16.05" customHeight="1">
      <c r="A20" s="2"/>
      <c r="B20" s="3" t="s">
        <v>23</v>
      </c>
      <c r="C20" s="2"/>
      <c r="D20" s="97">
        <v>281</v>
      </c>
      <c r="E20" s="97">
        <v>947</v>
      </c>
      <c r="F20" s="97">
        <v>1228</v>
      </c>
      <c r="G20" s="97">
        <v>436</v>
      </c>
      <c r="H20" s="97">
        <v>3519</v>
      </c>
      <c r="I20" s="97">
        <v>3955</v>
      </c>
      <c r="J20" s="98">
        <v>5183</v>
      </c>
      <c r="K20" s="97">
        <v>48</v>
      </c>
      <c r="L20" s="97">
        <v>518</v>
      </c>
      <c r="M20" s="97">
        <v>566</v>
      </c>
      <c r="N20" s="97">
        <v>1</v>
      </c>
      <c r="O20" s="97">
        <v>44</v>
      </c>
      <c r="P20" s="97">
        <v>45</v>
      </c>
      <c r="Q20" s="98">
        <v>611</v>
      </c>
      <c r="R20" s="97">
        <v>12</v>
      </c>
      <c r="S20" s="97">
        <v>43</v>
      </c>
      <c r="T20" s="97">
        <v>55</v>
      </c>
      <c r="U20" s="97">
        <v>666</v>
      </c>
      <c r="V20" s="97">
        <v>5849</v>
      </c>
      <c r="W20" s="81">
        <f t="shared" si="0"/>
        <v>630.4926764314248</v>
      </c>
      <c r="X20" s="82">
        <f t="shared" si="1"/>
        <v>63.049267643142478</v>
      </c>
      <c r="Y20" s="82">
        <f t="shared" si="2"/>
        <v>693.54194407456725</v>
      </c>
      <c r="Z20" s="82">
        <f t="shared" si="25"/>
        <v>2430.8440181124879</v>
      </c>
      <c r="AA20" s="82">
        <f t="shared" si="3"/>
        <v>228.86884154460719</v>
      </c>
      <c r="AB20" s="82">
        <f t="shared" si="20"/>
        <v>838.6558627264061</v>
      </c>
      <c r="AC20" s="99">
        <f t="shared" si="19"/>
        <v>1067.5247042710132</v>
      </c>
      <c r="AD20" s="82">
        <f t="shared" si="4"/>
        <v>0.75479027645376551</v>
      </c>
      <c r="AE20" s="82">
        <f t="shared" si="5"/>
        <v>1.3870838881491345</v>
      </c>
      <c r="AF20" s="82">
        <f t="shared" si="6"/>
        <v>0.35025003378834979</v>
      </c>
      <c r="AG20" s="82">
        <f t="shared" si="7"/>
        <v>4.3781254223543724E-2</v>
      </c>
      <c r="AH20" s="82">
        <f t="shared" si="8"/>
        <v>4.3781254223543724E-2</v>
      </c>
      <c r="AI20" s="82">
        <f t="shared" si="9"/>
        <v>4.3781254223543724E-2</v>
      </c>
      <c r="AJ20" s="82">
        <f t="shared" si="10"/>
        <v>1.0507501013650493</v>
      </c>
      <c r="AK20" s="82">
        <f t="shared" si="11"/>
        <v>0.9283362876677641</v>
      </c>
      <c r="AL20" s="82">
        <f t="shared" si="12"/>
        <v>6.9974554707379136E-2</v>
      </c>
      <c r="AM20" s="82"/>
      <c r="AN20" s="82">
        <f t="shared" si="21"/>
        <v>4811.2971516421139</v>
      </c>
      <c r="AO20" s="82">
        <f t="shared" si="22"/>
        <v>4812.4354642519256</v>
      </c>
      <c r="AP20" s="82">
        <f t="shared" si="13"/>
        <v>379.76768743400214</v>
      </c>
      <c r="AQ20" s="82">
        <f t="shared" si="14"/>
        <v>379.76768743400214</v>
      </c>
      <c r="AR20" s="82">
        <f t="shared" si="23"/>
        <v>519.0896739130435</v>
      </c>
      <c r="AS20" s="82">
        <f t="shared" si="15"/>
        <v>769.02173913043475</v>
      </c>
      <c r="AT20" s="82">
        <f t="shared" si="16"/>
        <v>58.208955223880601</v>
      </c>
      <c r="AU20" s="82">
        <f t="shared" si="17"/>
        <v>52.480916030534353</v>
      </c>
      <c r="AV20" s="82">
        <f t="shared" si="24"/>
        <v>5919.7256245404915</v>
      </c>
      <c r="AW20" s="82">
        <f t="shared" si="18"/>
        <v>11752.531011935489</v>
      </c>
      <c r="AX20" s="38"/>
    </row>
    <row r="21" spans="1:50" ht="16.05" customHeight="1">
      <c r="A21" s="2"/>
      <c r="B21" s="3" t="s">
        <v>24</v>
      </c>
      <c r="C21" s="5" t="s">
        <v>25</v>
      </c>
      <c r="D21" s="102">
        <v>33</v>
      </c>
      <c r="E21" s="102">
        <v>160</v>
      </c>
      <c r="F21" s="102">
        <v>193</v>
      </c>
      <c r="G21" s="102">
        <v>57</v>
      </c>
      <c r="H21" s="102">
        <v>549</v>
      </c>
      <c r="I21" s="102">
        <v>606</v>
      </c>
      <c r="J21" s="103">
        <v>799</v>
      </c>
      <c r="K21" s="102">
        <v>0</v>
      </c>
      <c r="L21" s="102">
        <v>0</v>
      </c>
      <c r="M21" s="102">
        <v>0</v>
      </c>
      <c r="N21" s="102">
        <v>12</v>
      </c>
      <c r="O21" s="102">
        <v>10</v>
      </c>
      <c r="P21" s="102">
        <v>22</v>
      </c>
      <c r="Q21" s="103">
        <v>22</v>
      </c>
      <c r="R21" s="102">
        <v>50</v>
      </c>
      <c r="S21" s="102">
        <v>40</v>
      </c>
      <c r="T21" s="102">
        <v>90</v>
      </c>
      <c r="U21" s="102">
        <v>112</v>
      </c>
      <c r="V21" s="102">
        <v>911</v>
      </c>
      <c r="W21" s="81">
        <f t="shared" si="0"/>
        <v>106.52463382157124</v>
      </c>
      <c r="X21" s="82">
        <f t="shared" si="1"/>
        <v>10.652463382157125</v>
      </c>
      <c r="Y21" s="82">
        <f t="shared" si="2"/>
        <v>117.17709720372837</v>
      </c>
      <c r="Z21" s="82">
        <f t="shared" si="25"/>
        <v>379.23653479504287</v>
      </c>
      <c r="AA21" s="82">
        <f t="shared" si="3"/>
        <v>38.66844207723036</v>
      </c>
      <c r="AB21" s="82">
        <f t="shared" si="20"/>
        <v>130.83889418493803</v>
      </c>
      <c r="AC21" s="99">
        <f t="shared" si="19"/>
        <v>169.50733626216839</v>
      </c>
      <c r="AD21" s="82">
        <f t="shared" si="4"/>
        <v>0.11775500476644424</v>
      </c>
      <c r="AE21" s="82">
        <f t="shared" si="5"/>
        <v>0.23435419440745672</v>
      </c>
      <c r="AF21" s="82">
        <f t="shared" si="6"/>
        <v>5.3993782943641037E-2</v>
      </c>
      <c r="AG21" s="82">
        <f t="shared" si="7"/>
        <v>6.7492228679551297E-3</v>
      </c>
      <c r="AH21" s="82">
        <f t="shared" si="8"/>
        <v>6.7492228679551297E-3</v>
      </c>
      <c r="AI21" s="82">
        <f t="shared" si="9"/>
        <v>6.7492228679551297E-3</v>
      </c>
      <c r="AJ21" s="82">
        <f t="shared" si="10"/>
        <v>0.16198134883092308</v>
      </c>
      <c r="AK21" s="82">
        <f t="shared" si="11"/>
        <v>3.3426183844011144E-2</v>
      </c>
      <c r="AL21" s="82">
        <f t="shared" si="12"/>
        <v>0.11450381679389314</v>
      </c>
      <c r="AM21" s="82"/>
      <c r="AN21" s="82">
        <f t="shared" si="21"/>
        <v>741.69909785106097</v>
      </c>
      <c r="AO21" s="82">
        <f t="shared" si="22"/>
        <v>741.87457764562782</v>
      </c>
      <c r="AP21" s="82">
        <f t="shared" si="13"/>
        <v>63.86483632523759</v>
      </c>
      <c r="AQ21" s="82">
        <f t="shared" si="14"/>
        <v>63.86483632523759</v>
      </c>
      <c r="AR21" s="82">
        <f t="shared" si="23"/>
        <v>0</v>
      </c>
      <c r="AS21" s="82">
        <f t="shared" si="15"/>
        <v>0</v>
      </c>
      <c r="AT21" s="82">
        <f t="shared" si="16"/>
        <v>28.457711442786071</v>
      </c>
      <c r="AU21" s="82">
        <f t="shared" si="17"/>
        <v>85.877862595419856</v>
      </c>
      <c r="AV21" s="82">
        <f t="shared" si="24"/>
        <v>922.01573669967308</v>
      </c>
      <c r="AW21" s="82">
        <f t="shared" si="18"/>
        <v>1830.4933752561517</v>
      </c>
      <c r="AX21" s="38"/>
    </row>
    <row r="22" spans="1:50" ht="16.2" customHeight="1">
      <c r="A22" s="2"/>
      <c r="B22" s="2"/>
      <c r="C22" s="6" t="s">
        <v>26</v>
      </c>
      <c r="D22" s="102">
        <v>32</v>
      </c>
      <c r="E22" s="102">
        <v>75</v>
      </c>
      <c r="F22" s="102">
        <v>107</v>
      </c>
      <c r="G22" s="102">
        <v>32</v>
      </c>
      <c r="H22" s="102">
        <v>480</v>
      </c>
      <c r="I22" s="102">
        <v>512</v>
      </c>
      <c r="J22" s="103">
        <v>619</v>
      </c>
      <c r="K22" s="102">
        <v>5</v>
      </c>
      <c r="L22" s="102">
        <v>80</v>
      </c>
      <c r="M22" s="102">
        <v>85</v>
      </c>
      <c r="N22" s="102">
        <v>2</v>
      </c>
      <c r="O22" s="102">
        <v>61</v>
      </c>
      <c r="P22" s="102">
        <v>63</v>
      </c>
      <c r="Q22" s="103">
        <v>148</v>
      </c>
      <c r="R22" s="102">
        <v>8</v>
      </c>
      <c r="S22" s="102">
        <v>20</v>
      </c>
      <c r="T22" s="102">
        <v>28</v>
      </c>
      <c r="U22" s="102">
        <v>176</v>
      </c>
      <c r="V22" s="102">
        <v>795</v>
      </c>
      <c r="W22" s="81">
        <f t="shared" si="0"/>
        <v>49.933422103861524</v>
      </c>
      <c r="X22" s="82">
        <f t="shared" si="1"/>
        <v>4.9933422103861522</v>
      </c>
      <c r="Y22" s="82">
        <f t="shared" si="2"/>
        <v>54.926764314247677</v>
      </c>
      <c r="Z22" s="82">
        <f t="shared" si="25"/>
        <v>331.5729265967588</v>
      </c>
      <c r="AA22" s="82">
        <f t="shared" si="3"/>
        <v>18.125832223701732</v>
      </c>
      <c r="AB22" s="82">
        <f t="shared" si="20"/>
        <v>114.39466158245949</v>
      </c>
      <c r="AC22" s="99">
        <f t="shared" si="19"/>
        <v>132.52049380616123</v>
      </c>
      <c r="AD22" s="82">
        <f t="shared" si="4"/>
        <v>0.10295519542421354</v>
      </c>
      <c r="AE22" s="82">
        <f t="shared" si="5"/>
        <v>0.10985352862849533</v>
      </c>
      <c r="AF22" s="82">
        <f t="shared" si="6"/>
        <v>4.1829977023922153E-2</v>
      </c>
      <c r="AG22" s="82">
        <f t="shared" si="7"/>
        <v>5.2287471279902692E-3</v>
      </c>
      <c r="AH22" s="82">
        <f t="shared" si="8"/>
        <v>5.2287471279902692E-3</v>
      </c>
      <c r="AI22" s="82">
        <f t="shared" si="9"/>
        <v>5.2287471279902692E-3</v>
      </c>
      <c r="AJ22" s="82">
        <f t="shared" si="10"/>
        <v>0.12548993107176645</v>
      </c>
      <c r="AK22" s="82">
        <f t="shared" si="11"/>
        <v>0.22486705495062043</v>
      </c>
      <c r="AL22" s="82">
        <f t="shared" si="12"/>
        <v>3.5623409669211195E-2</v>
      </c>
      <c r="AM22" s="82"/>
      <c r="AN22" s="82">
        <f t="shared" si="21"/>
        <v>574.60793688336264</v>
      </c>
      <c r="AO22" s="82">
        <f t="shared" si="22"/>
        <v>574.74388430869033</v>
      </c>
      <c r="AP22" s="82">
        <f t="shared" si="13"/>
        <v>100.35902851108764</v>
      </c>
      <c r="AQ22" s="82">
        <f t="shared" si="14"/>
        <v>100.35902851108764</v>
      </c>
      <c r="AR22" s="82">
        <f t="shared" si="23"/>
        <v>77.955163043478265</v>
      </c>
      <c r="AS22" s="82">
        <f t="shared" si="15"/>
        <v>115.48913043478261</v>
      </c>
      <c r="AT22" s="82">
        <f t="shared" si="16"/>
        <v>81.492537313432848</v>
      </c>
      <c r="AU22" s="82">
        <f t="shared" si="17"/>
        <v>26.717557251908399</v>
      </c>
      <c r="AV22" s="82">
        <f t="shared" si="24"/>
        <v>804.6130742878596</v>
      </c>
      <c r="AW22" s="82">
        <f t="shared" si="18"/>
        <v>1597.4118916889579</v>
      </c>
      <c r="AX22" s="38"/>
    </row>
    <row r="23" spans="1:50" ht="16.05" customHeight="1">
      <c r="A23" s="2"/>
      <c r="B23" s="2"/>
      <c r="C23" s="6" t="s">
        <v>27</v>
      </c>
      <c r="D23" s="104">
        <v>65</v>
      </c>
      <c r="E23" s="104">
        <v>235</v>
      </c>
      <c r="F23" s="104">
        <v>300</v>
      </c>
      <c r="G23" s="104">
        <v>89</v>
      </c>
      <c r="H23" s="104">
        <v>1029</v>
      </c>
      <c r="I23" s="104">
        <v>1118</v>
      </c>
      <c r="J23" s="105">
        <v>1418</v>
      </c>
      <c r="K23" s="104">
        <v>5</v>
      </c>
      <c r="L23" s="104">
        <v>80</v>
      </c>
      <c r="M23" s="104">
        <v>85</v>
      </c>
      <c r="N23" s="104">
        <v>14</v>
      </c>
      <c r="O23" s="104">
        <v>71</v>
      </c>
      <c r="P23" s="104">
        <v>85</v>
      </c>
      <c r="Q23" s="105">
        <v>170</v>
      </c>
      <c r="R23" s="104">
        <v>58</v>
      </c>
      <c r="S23" s="104">
        <v>60</v>
      </c>
      <c r="T23" s="104">
        <v>118</v>
      </c>
      <c r="U23" s="104">
        <v>288</v>
      </c>
      <c r="V23" s="104">
        <v>1706</v>
      </c>
      <c r="W23" s="81">
        <f t="shared" si="0"/>
        <v>156.45805592543277</v>
      </c>
      <c r="X23" s="82">
        <f t="shared" si="1"/>
        <v>15.645805592543278</v>
      </c>
      <c r="Y23" s="82">
        <f t="shared" si="2"/>
        <v>172.10386151797604</v>
      </c>
      <c r="Z23" s="82">
        <f t="shared" si="25"/>
        <v>710.80946139180173</v>
      </c>
      <c r="AA23" s="82">
        <f t="shared" si="3"/>
        <v>56.794274300932095</v>
      </c>
      <c r="AB23" s="82">
        <f t="shared" si="20"/>
        <v>245.23355576739752</v>
      </c>
      <c r="AC23" s="99">
        <f t="shared" si="19"/>
        <v>302.02783006832959</v>
      </c>
      <c r="AD23" s="82">
        <f t="shared" si="4"/>
        <v>0.22071020019065776</v>
      </c>
      <c r="AE23" s="82">
        <f t="shared" si="5"/>
        <v>0.34420772303595204</v>
      </c>
      <c r="AF23" s="82">
        <f t="shared" si="6"/>
        <v>9.5823759967563191E-2</v>
      </c>
      <c r="AG23" s="82">
        <f t="shared" si="7"/>
        <v>1.1977969995945399E-2</v>
      </c>
      <c r="AH23" s="82">
        <f t="shared" si="8"/>
        <v>1.1977969995945399E-2</v>
      </c>
      <c r="AI23" s="82">
        <f t="shared" si="9"/>
        <v>1.1977969995945399E-2</v>
      </c>
      <c r="AJ23" s="82">
        <f t="shared" si="10"/>
        <v>0.28747127990268956</v>
      </c>
      <c r="AK23" s="82">
        <f t="shared" si="11"/>
        <v>0.25829323879463156</v>
      </c>
      <c r="AL23" s="82">
        <f t="shared" si="12"/>
        <v>0.15012722646310434</v>
      </c>
      <c r="AM23" s="82"/>
      <c r="AN23" s="82">
        <f t="shared" si="21"/>
        <v>1316.3070347344235</v>
      </c>
      <c r="AO23" s="82">
        <f t="shared" si="22"/>
        <v>1316.618461954318</v>
      </c>
      <c r="AP23" s="82">
        <f t="shared" si="13"/>
        <v>164.22386483632525</v>
      </c>
      <c r="AQ23" s="82">
        <f t="shared" si="14"/>
        <v>164.22386483632525</v>
      </c>
      <c r="AR23" s="82">
        <f t="shared" si="23"/>
        <v>77.955163043478265</v>
      </c>
      <c r="AS23" s="82">
        <f t="shared" si="15"/>
        <v>115.48913043478261</v>
      </c>
      <c r="AT23" s="82">
        <f t="shared" si="16"/>
        <v>109.95024875621891</v>
      </c>
      <c r="AU23" s="82">
        <f t="shared" si="17"/>
        <v>112.59541984732824</v>
      </c>
      <c r="AV23" s="82">
        <f t="shared" si="24"/>
        <v>1726.6288109875327</v>
      </c>
      <c r="AW23" s="82">
        <f t="shared" si="18"/>
        <v>3427.9052669451094</v>
      </c>
      <c r="AX23" s="38"/>
    </row>
    <row r="24" spans="1:50" ht="16.05" customHeight="1">
      <c r="A24" s="2"/>
      <c r="B24" s="3" t="s">
        <v>28</v>
      </c>
      <c r="C24" s="2"/>
      <c r="D24" s="97">
        <v>16</v>
      </c>
      <c r="E24" s="97">
        <v>157</v>
      </c>
      <c r="F24" s="97">
        <v>173</v>
      </c>
      <c r="G24" s="97">
        <v>44</v>
      </c>
      <c r="H24" s="97">
        <v>588</v>
      </c>
      <c r="I24" s="97">
        <v>632</v>
      </c>
      <c r="J24" s="98">
        <v>805</v>
      </c>
      <c r="K24" s="97">
        <v>0</v>
      </c>
      <c r="L24" s="97">
        <v>0</v>
      </c>
      <c r="M24" s="97">
        <v>0</v>
      </c>
      <c r="N24" s="97">
        <v>2</v>
      </c>
      <c r="O24" s="97">
        <v>1</v>
      </c>
      <c r="P24" s="97">
        <v>3</v>
      </c>
      <c r="Q24" s="98">
        <v>3</v>
      </c>
      <c r="R24" s="97">
        <v>12</v>
      </c>
      <c r="S24" s="97">
        <v>46</v>
      </c>
      <c r="T24" s="97">
        <v>58</v>
      </c>
      <c r="U24" s="97">
        <v>61</v>
      </c>
      <c r="V24" s="97">
        <v>866</v>
      </c>
      <c r="W24" s="81">
        <f t="shared" si="0"/>
        <v>104.52729693741678</v>
      </c>
      <c r="X24" s="82">
        <f t="shared" si="1"/>
        <v>10.452729693741677</v>
      </c>
      <c r="Y24" s="82">
        <f t="shared" si="2"/>
        <v>114.98002663115845</v>
      </c>
      <c r="Z24" s="82">
        <f t="shared" si="25"/>
        <v>406.17683508102954</v>
      </c>
      <c r="AA24" s="82">
        <f t="shared" si="3"/>
        <v>37.943408788282291</v>
      </c>
      <c r="AB24" s="82">
        <f t="shared" si="20"/>
        <v>140.13346043851288</v>
      </c>
      <c r="AC24" s="99">
        <f t="shared" si="19"/>
        <v>178.07686922679517</v>
      </c>
      <c r="AD24" s="82">
        <f t="shared" si="4"/>
        <v>0.12612011439466159</v>
      </c>
      <c r="AE24" s="82">
        <f t="shared" si="5"/>
        <v>0.22996005326231692</v>
      </c>
      <c r="AF24" s="82">
        <f t="shared" si="6"/>
        <v>5.4399243140964997E-2</v>
      </c>
      <c r="AG24" s="82">
        <f t="shared" si="7"/>
        <v>6.7999053926206246E-3</v>
      </c>
      <c r="AH24" s="82">
        <f t="shared" si="8"/>
        <v>6.7999053926206246E-3</v>
      </c>
      <c r="AI24" s="82">
        <f t="shared" si="9"/>
        <v>6.7999053926206246E-3</v>
      </c>
      <c r="AJ24" s="82">
        <f t="shared" si="10"/>
        <v>0.16319772942289498</v>
      </c>
      <c r="AK24" s="82">
        <f t="shared" si="11"/>
        <v>4.5581159787287922E-3</v>
      </c>
      <c r="AL24" s="82">
        <f t="shared" si="12"/>
        <v>7.3791348600508913E-2</v>
      </c>
      <c r="AM24" s="82"/>
      <c r="AN24" s="82">
        <f t="shared" si="21"/>
        <v>747.26880321665089</v>
      </c>
      <c r="AO24" s="82">
        <f t="shared" si="22"/>
        <v>747.44560075685899</v>
      </c>
      <c r="AP24" s="82">
        <f t="shared" si="13"/>
        <v>34.783526927138332</v>
      </c>
      <c r="AQ24" s="82">
        <f t="shared" si="14"/>
        <v>34.783526927138332</v>
      </c>
      <c r="AR24" s="82">
        <f t="shared" si="23"/>
        <v>0</v>
      </c>
      <c r="AS24" s="82">
        <f t="shared" si="15"/>
        <v>0</v>
      </c>
      <c r="AT24" s="82">
        <f t="shared" si="16"/>
        <v>3.8805970149253737</v>
      </c>
      <c r="AU24" s="82">
        <f t="shared" si="17"/>
        <v>55.343511450381683</v>
      </c>
      <c r="AV24" s="82">
        <f t="shared" si="24"/>
        <v>876.47160041922825</v>
      </c>
      <c r="AW24" s="82">
        <f t="shared" si="18"/>
        <v>1740.0738342171539</v>
      </c>
      <c r="AX24" s="38"/>
    </row>
    <row r="25" spans="1:50" ht="16.05" customHeight="1">
      <c r="A25" s="4">
        <v>4</v>
      </c>
      <c r="B25" s="1" t="s">
        <v>29</v>
      </c>
      <c r="C25" s="2"/>
      <c r="D25" s="100">
        <v>362</v>
      </c>
      <c r="E25" s="100">
        <v>1339</v>
      </c>
      <c r="F25" s="100">
        <v>1701</v>
      </c>
      <c r="G25" s="100">
        <v>569</v>
      </c>
      <c r="H25" s="100">
        <v>5136</v>
      </c>
      <c r="I25" s="100">
        <v>5705</v>
      </c>
      <c r="J25" s="101">
        <v>7406</v>
      </c>
      <c r="K25" s="100">
        <v>53</v>
      </c>
      <c r="L25" s="100">
        <v>598</v>
      </c>
      <c r="M25" s="100">
        <v>651</v>
      </c>
      <c r="N25" s="100">
        <v>17</v>
      </c>
      <c r="O25" s="100">
        <v>116</v>
      </c>
      <c r="P25" s="100">
        <v>133</v>
      </c>
      <c r="Q25" s="101">
        <v>784</v>
      </c>
      <c r="R25" s="100">
        <v>82</v>
      </c>
      <c r="S25" s="100">
        <v>149</v>
      </c>
      <c r="T25" s="100">
        <v>231</v>
      </c>
      <c r="U25" s="100">
        <v>1015</v>
      </c>
      <c r="V25" s="100">
        <v>8421</v>
      </c>
      <c r="W25" s="81">
        <f t="shared" si="0"/>
        <v>891.47802929427439</v>
      </c>
      <c r="X25" s="82">
        <f t="shared" si="1"/>
        <v>89.147802929427442</v>
      </c>
      <c r="Y25" s="82">
        <f t="shared" si="2"/>
        <v>980.62583222370188</v>
      </c>
      <c r="Z25" s="82">
        <f t="shared" si="25"/>
        <v>3547.8303145853192</v>
      </c>
      <c r="AA25" s="82">
        <f t="shared" si="3"/>
        <v>323.60652463382161</v>
      </c>
      <c r="AB25" s="82">
        <f t="shared" si="20"/>
        <v>1224.0228789323164</v>
      </c>
      <c r="AC25" s="99">
        <f t="shared" si="19"/>
        <v>1547.6294035661381</v>
      </c>
      <c r="AD25" s="82">
        <f t="shared" si="4"/>
        <v>1.1016205910390848</v>
      </c>
      <c r="AE25" s="82">
        <f t="shared" si="5"/>
        <v>1.9612516644474034</v>
      </c>
      <c r="AF25" s="82">
        <f t="shared" si="6"/>
        <v>0.50047303689687794</v>
      </c>
      <c r="AG25" s="82">
        <f t="shared" si="7"/>
        <v>6.2559129612109743E-2</v>
      </c>
      <c r="AH25" s="82">
        <f t="shared" si="8"/>
        <v>6.2559129612109743E-2</v>
      </c>
      <c r="AI25" s="82">
        <f t="shared" si="9"/>
        <v>6.2559129612109743E-2</v>
      </c>
      <c r="AJ25" s="82">
        <f t="shared" si="10"/>
        <v>1.5014191106906338</v>
      </c>
      <c r="AK25" s="82">
        <f t="shared" si="11"/>
        <v>1.1911876424411245</v>
      </c>
      <c r="AL25" s="82">
        <f t="shared" si="12"/>
        <v>0.29389312977099241</v>
      </c>
      <c r="AM25" s="82"/>
      <c r="AN25" s="82">
        <f t="shared" si="21"/>
        <v>6874.8729895931883</v>
      </c>
      <c r="AO25" s="82">
        <f t="shared" si="22"/>
        <v>6876.4995269631027</v>
      </c>
      <c r="AP25" s="82">
        <f t="shared" si="13"/>
        <v>578.77507919746574</v>
      </c>
      <c r="AQ25" s="82">
        <f t="shared" si="14"/>
        <v>578.77507919746574</v>
      </c>
      <c r="AR25" s="82">
        <f t="shared" si="23"/>
        <v>597.04483695652175</v>
      </c>
      <c r="AS25" s="82">
        <f t="shared" si="15"/>
        <v>884.51086956521738</v>
      </c>
      <c r="AT25" s="82">
        <f t="shared" si="16"/>
        <v>172.03980099502488</v>
      </c>
      <c r="AU25" s="82">
        <f t="shared" si="17"/>
        <v>220.41984732824429</v>
      </c>
      <c r="AV25" s="82">
        <f t="shared" si="24"/>
        <v>8522.8260359472533</v>
      </c>
      <c r="AW25" s="82">
        <f t="shared" si="18"/>
        <v>16920.510113097753</v>
      </c>
      <c r="AX25" s="38"/>
    </row>
    <row r="26" spans="1:50" ht="16.05" customHeight="1">
      <c r="A26" s="2"/>
      <c r="B26" s="3" t="s">
        <v>30</v>
      </c>
      <c r="C26" s="2"/>
      <c r="D26" s="97">
        <v>142</v>
      </c>
      <c r="E26" s="97">
        <v>171</v>
      </c>
      <c r="F26" s="97">
        <v>313</v>
      </c>
      <c r="G26" s="97">
        <v>291</v>
      </c>
      <c r="H26" s="97">
        <v>1413</v>
      </c>
      <c r="I26" s="97">
        <v>1704</v>
      </c>
      <c r="J26" s="98">
        <v>2017</v>
      </c>
      <c r="K26" s="97">
        <v>6</v>
      </c>
      <c r="L26" s="97">
        <v>175</v>
      </c>
      <c r="M26" s="97">
        <v>181</v>
      </c>
      <c r="N26" s="97">
        <v>2</v>
      </c>
      <c r="O26" s="97">
        <v>9</v>
      </c>
      <c r="P26" s="97">
        <v>11</v>
      </c>
      <c r="Q26" s="98">
        <v>192</v>
      </c>
      <c r="R26" s="97">
        <v>9</v>
      </c>
      <c r="S26" s="97">
        <v>21</v>
      </c>
      <c r="T26" s="97">
        <v>30</v>
      </c>
      <c r="U26" s="97">
        <v>222</v>
      </c>
      <c r="V26" s="97">
        <v>2239</v>
      </c>
      <c r="W26" s="81">
        <f t="shared" si="0"/>
        <v>113.84820239680427</v>
      </c>
      <c r="X26" s="82">
        <f t="shared" si="1"/>
        <v>11.384820239680426</v>
      </c>
      <c r="Y26" s="82">
        <f t="shared" si="2"/>
        <v>125.23302263648469</v>
      </c>
      <c r="Z26" s="82">
        <f t="shared" si="25"/>
        <v>976.06780266920873</v>
      </c>
      <c r="AA26" s="82">
        <f t="shared" si="3"/>
        <v>41.326897470039945</v>
      </c>
      <c r="AB26" s="82">
        <f t="shared" si="20"/>
        <v>336.74928503336514</v>
      </c>
      <c r="AC26" s="99">
        <f t="shared" si="19"/>
        <v>378.07618250340511</v>
      </c>
      <c r="AD26" s="82">
        <f t="shared" si="4"/>
        <v>0.30307435653002862</v>
      </c>
      <c r="AE26" s="82">
        <f t="shared" si="5"/>
        <v>0.25046604527296934</v>
      </c>
      <c r="AF26" s="82">
        <f t="shared" si="6"/>
        <v>0.13630220300040546</v>
      </c>
      <c r="AG26" s="82">
        <f t="shared" si="7"/>
        <v>1.7037775375050683E-2</v>
      </c>
      <c r="AH26" s="82">
        <f t="shared" si="8"/>
        <v>1.7037775375050683E-2</v>
      </c>
      <c r="AI26" s="82">
        <f t="shared" si="9"/>
        <v>1.7037775375050683E-2</v>
      </c>
      <c r="AJ26" s="82">
        <f t="shared" si="10"/>
        <v>0.40890660900121639</v>
      </c>
      <c r="AK26" s="82">
        <f t="shared" si="11"/>
        <v>0.2917194226386427</v>
      </c>
      <c r="AL26" s="82">
        <f t="shared" si="12"/>
        <v>3.8167938931297711E-2</v>
      </c>
      <c r="AM26" s="82"/>
      <c r="AN26" s="82">
        <f t="shared" si="21"/>
        <v>1872.3492870658197</v>
      </c>
      <c r="AO26" s="82">
        <f t="shared" si="22"/>
        <v>1872.7922692255711</v>
      </c>
      <c r="AP26" s="82">
        <f t="shared" si="13"/>
        <v>126.58922914466737</v>
      </c>
      <c r="AQ26" s="82">
        <f t="shared" si="14"/>
        <v>126.58922914466737</v>
      </c>
      <c r="AR26" s="82">
        <f t="shared" si="23"/>
        <v>165.99864130434784</v>
      </c>
      <c r="AS26" s="82">
        <f t="shared" si="15"/>
        <v>245.92391304347828</v>
      </c>
      <c r="AT26" s="82">
        <f t="shared" si="16"/>
        <v>14.228855721393035</v>
      </c>
      <c r="AU26" s="82">
        <f t="shared" si="17"/>
        <v>28.625954198473284</v>
      </c>
      <c r="AV26" s="82">
        <f t="shared" si="24"/>
        <v>2266.0738029314689</v>
      </c>
      <c r="AW26" s="82">
        <f t="shared" si="18"/>
        <v>4498.874497473681</v>
      </c>
      <c r="AX26" s="38"/>
    </row>
    <row r="27" spans="1:50" ht="16.05" customHeight="1">
      <c r="A27" s="2"/>
      <c r="B27" s="3" t="s">
        <v>31</v>
      </c>
      <c r="C27" s="2"/>
      <c r="D27" s="97">
        <v>64</v>
      </c>
      <c r="E27" s="97">
        <v>65</v>
      </c>
      <c r="F27" s="97">
        <v>129</v>
      </c>
      <c r="G27" s="97">
        <v>147</v>
      </c>
      <c r="H27" s="97">
        <v>883</v>
      </c>
      <c r="I27" s="97">
        <v>1030</v>
      </c>
      <c r="J27" s="98">
        <v>1159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8">
        <v>0</v>
      </c>
      <c r="R27" s="97">
        <v>0</v>
      </c>
      <c r="S27" s="97">
        <v>0</v>
      </c>
      <c r="T27" s="97">
        <v>0</v>
      </c>
      <c r="U27" s="97">
        <v>0</v>
      </c>
      <c r="V27" s="97">
        <v>1159</v>
      </c>
      <c r="W27" s="81">
        <f t="shared" si="0"/>
        <v>43.275632490013322</v>
      </c>
      <c r="X27" s="82">
        <f t="shared" si="1"/>
        <v>4.327563249001332</v>
      </c>
      <c r="Y27" s="82">
        <f t="shared" si="2"/>
        <v>47.603195739014652</v>
      </c>
      <c r="Z27" s="82">
        <f t="shared" si="25"/>
        <v>609.9560295519542</v>
      </c>
      <c r="AA27" s="82">
        <f t="shared" si="3"/>
        <v>15.709054593874834</v>
      </c>
      <c r="AB27" s="82">
        <f t="shared" si="20"/>
        <v>210.43851286939943</v>
      </c>
      <c r="AC27" s="99">
        <f t="shared" si="19"/>
        <v>226.14756746327427</v>
      </c>
      <c r="AD27" s="82">
        <f t="shared" si="4"/>
        <v>0.18939466158245949</v>
      </c>
      <c r="AE27" s="82">
        <f t="shared" si="5"/>
        <v>9.5206391478029284E-2</v>
      </c>
      <c r="AF27" s="82">
        <f t="shared" si="6"/>
        <v>7.8321394783078799E-2</v>
      </c>
      <c r="AG27" s="82">
        <f t="shared" si="7"/>
        <v>9.7901743478848498E-3</v>
      </c>
      <c r="AH27" s="82">
        <f t="shared" si="8"/>
        <v>9.7901743478848498E-3</v>
      </c>
      <c r="AI27" s="82">
        <f t="shared" si="9"/>
        <v>9.7901743478848498E-3</v>
      </c>
      <c r="AJ27" s="82">
        <f t="shared" si="10"/>
        <v>0.23496418434923638</v>
      </c>
      <c r="AK27" s="82">
        <f t="shared" si="11"/>
        <v>0</v>
      </c>
      <c r="AL27" s="82">
        <f t="shared" si="12"/>
        <v>0</v>
      </c>
      <c r="AM27" s="82"/>
      <c r="AN27" s="82">
        <f t="shared" si="21"/>
        <v>1075.8814197864576</v>
      </c>
      <c r="AO27" s="82">
        <f t="shared" si="22"/>
        <v>1076.1359643195026</v>
      </c>
      <c r="AP27" s="82">
        <f t="shared" si="13"/>
        <v>0</v>
      </c>
      <c r="AQ27" s="82">
        <f t="shared" si="14"/>
        <v>0</v>
      </c>
      <c r="AR27" s="82">
        <f t="shared" si="23"/>
        <v>0</v>
      </c>
      <c r="AS27" s="82">
        <f t="shared" si="15"/>
        <v>0</v>
      </c>
      <c r="AT27" s="82">
        <f t="shared" si="16"/>
        <v>0</v>
      </c>
      <c r="AU27" s="82">
        <f t="shared" si="17"/>
        <v>0</v>
      </c>
      <c r="AV27" s="82">
        <f t="shared" si="24"/>
        <v>1173.0145322007916</v>
      </c>
      <c r="AW27" s="82">
        <f t="shared" si="18"/>
        <v>2328.8055125377387</v>
      </c>
      <c r="AX27" s="38"/>
    </row>
    <row r="28" spans="1:50" ht="16.2" customHeight="1">
      <c r="A28" s="4">
        <v>5</v>
      </c>
      <c r="B28" s="1" t="s">
        <v>32</v>
      </c>
      <c r="C28" s="2"/>
      <c r="D28" s="100">
        <v>206</v>
      </c>
      <c r="E28" s="100">
        <v>236</v>
      </c>
      <c r="F28" s="100">
        <v>442</v>
      </c>
      <c r="G28" s="100">
        <v>438</v>
      </c>
      <c r="H28" s="100">
        <v>2296</v>
      </c>
      <c r="I28" s="100">
        <v>2734</v>
      </c>
      <c r="J28" s="101">
        <v>3176</v>
      </c>
      <c r="K28" s="100">
        <v>6</v>
      </c>
      <c r="L28" s="100">
        <v>175</v>
      </c>
      <c r="M28" s="100">
        <v>181</v>
      </c>
      <c r="N28" s="100">
        <v>2</v>
      </c>
      <c r="O28" s="100">
        <v>9</v>
      </c>
      <c r="P28" s="100">
        <v>11</v>
      </c>
      <c r="Q28" s="101">
        <v>192</v>
      </c>
      <c r="R28" s="100">
        <v>9</v>
      </c>
      <c r="S28" s="100">
        <v>21</v>
      </c>
      <c r="T28" s="100">
        <v>30</v>
      </c>
      <c r="U28" s="100">
        <v>222</v>
      </c>
      <c r="V28" s="100">
        <v>3398</v>
      </c>
      <c r="W28" s="81">
        <f t="shared" si="0"/>
        <v>157.12383488681758</v>
      </c>
      <c r="X28" s="82">
        <f t="shared" si="1"/>
        <v>15.712383488681757</v>
      </c>
      <c r="Y28" s="82">
        <f t="shared" si="2"/>
        <v>172.83621837549933</v>
      </c>
      <c r="Z28" s="82">
        <f t="shared" si="25"/>
        <v>1586.0238322211628</v>
      </c>
      <c r="AA28" s="82">
        <f t="shared" si="3"/>
        <v>57.035952063914785</v>
      </c>
      <c r="AB28" s="82">
        <f t="shared" si="20"/>
        <v>547.1877979027646</v>
      </c>
      <c r="AC28" s="99">
        <f t="shared" si="19"/>
        <v>604.22374996667941</v>
      </c>
      <c r="AD28" s="82">
        <f t="shared" si="4"/>
        <v>0.49246901811248811</v>
      </c>
      <c r="AE28" s="82">
        <f t="shared" si="5"/>
        <v>0.34567243675099868</v>
      </c>
      <c r="AF28" s="82">
        <f t="shared" si="6"/>
        <v>0.21462359778348425</v>
      </c>
      <c r="AG28" s="82">
        <f t="shared" si="7"/>
        <v>2.6827949722935531E-2</v>
      </c>
      <c r="AH28" s="82">
        <f t="shared" si="8"/>
        <v>2.6827949722935531E-2</v>
      </c>
      <c r="AI28" s="82">
        <f t="shared" si="9"/>
        <v>2.6827949722935531E-2</v>
      </c>
      <c r="AJ28" s="82">
        <f t="shared" si="10"/>
        <v>0.64387079335045272</v>
      </c>
      <c r="AK28" s="82">
        <f t="shared" si="11"/>
        <v>0.2917194226386427</v>
      </c>
      <c r="AL28" s="82">
        <f t="shared" si="12"/>
        <v>3.8167938931297711E-2</v>
      </c>
      <c r="AM28" s="82"/>
      <c r="AN28" s="82">
        <f t="shared" si="21"/>
        <v>2948.2307068522773</v>
      </c>
      <c r="AO28" s="82">
        <f t="shared" si="22"/>
        <v>2948.9282335450735</v>
      </c>
      <c r="AP28" s="82">
        <f t="shared" si="13"/>
        <v>126.58922914466737</v>
      </c>
      <c r="AQ28" s="82">
        <f t="shared" si="14"/>
        <v>126.58922914466737</v>
      </c>
      <c r="AR28" s="82">
        <f t="shared" si="23"/>
        <v>165.99864130434784</v>
      </c>
      <c r="AS28" s="82">
        <f t="shared" si="15"/>
        <v>245.92391304347828</v>
      </c>
      <c r="AT28" s="82">
        <f t="shared" si="16"/>
        <v>14.228855721393035</v>
      </c>
      <c r="AU28" s="82">
        <f t="shared" si="17"/>
        <v>28.625954198473284</v>
      </c>
      <c r="AV28" s="82">
        <f t="shared" si="24"/>
        <v>3439.0883351322605</v>
      </c>
      <c r="AW28" s="82">
        <f t="shared" si="18"/>
        <v>6827.6800100114197</v>
      </c>
      <c r="AX28" s="38"/>
    </row>
    <row r="29" spans="1:50" ht="16.05" customHeight="1">
      <c r="A29" s="2"/>
      <c r="B29" s="3" t="s">
        <v>33</v>
      </c>
      <c r="C29" s="2"/>
      <c r="D29" s="97">
        <v>332</v>
      </c>
      <c r="E29" s="97">
        <v>527</v>
      </c>
      <c r="F29" s="97">
        <v>859</v>
      </c>
      <c r="G29" s="97">
        <v>141</v>
      </c>
      <c r="H29" s="97">
        <v>3313</v>
      </c>
      <c r="I29" s="97">
        <v>3454</v>
      </c>
      <c r="J29" s="98">
        <v>4313</v>
      </c>
      <c r="K29" s="97">
        <v>402</v>
      </c>
      <c r="L29" s="97">
        <v>712</v>
      </c>
      <c r="M29" s="97">
        <v>1114</v>
      </c>
      <c r="N29" s="97">
        <v>22</v>
      </c>
      <c r="O29" s="97">
        <v>87</v>
      </c>
      <c r="P29" s="97">
        <v>109</v>
      </c>
      <c r="Q29" s="98">
        <v>1223</v>
      </c>
      <c r="R29" s="97">
        <v>86</v>
      </c>
      <c r="S29" s="97">
        <v>121</v>
      </c>
      <c r="T29" s="97">
        <v>207</v>
      </c>
      <c r="U29" s="97">
        <v>1430</v>
      </c>
      <c r="V29" s="97">
        <v>5743</v>
      </c>
      <c r="W29" s="81">
        <f t="shared" si="0"/>
        <v>350.86551264980028</v>
      </c>
      <c r="X29" s="82">
        <f t="shared" si="1"/>
        <v>35.086551264980031</v>
      </c>
      <c r="Y29" s="82">
        <f t="shared" si="2"/>
        <v>385.9520639147803</v>
      </c>
      <c r="Z29" s="82">
        <f t="shared" si="25"/>
        <v>2288.5439704480455</v>
      </c>
      <c r="AA29" s="82">
        <f t="shared" si="3"/>
        <v>127.3641810918775</v>
      </c>
      <c r="AB29" s="82">
        <f t="shared" si="20"/>
        <v>789.56148713060054</v>
      </c>
      <c r="AC29" s="99">
        <f t="shared" si="19"/>
        <v>916.92566822247807</v>
      </c>
      <c r="AD29" s="82">
        <f t="shared" si="4"/>
        <v>0.71060533841754048</v>
      </c>
      <c r="AE29" s="82">
        <f t="shared" si="5"/>
        <v>0.77190412782956053</v>
      </c>
      <c r="AF29" s="82">
        <f t="shared" si="6"/>
        <v>0.29145830517637522</v>
      </c>
      <c r="AG29" s="82">
        <f t="shared" si="7"/>
        <v>3.6432288147046903E-2</v>
      </c>
      <c r="AH29" s="82">
        <f t="shared" si="8"/>
        <v>3.6432288147046903E-2</v>
      </c>
      <c r="AI29" s="82">
        <f t="shared" si="9"/>
        <v>3.6432288147046903E-2</v>
      </c>
      <c r="AJ29" s="82">
        <f t="shared" si="10"/>
        <v>0.8743749155291255</v>
      </c>
      <c r="AK29" s="82">
        <f t="shared" si="11"/>
        <v>1.8581919473284376</v>
      </c>
      <c r="AL29" s="82">
        <f t="shared" si="12"/>
        <v>0.26335877862595419</v>
      </c>
      <c r="AM29" s="82"/>
      <c r="AN29" s="82">
        <f t="shared" si="21"/>
        <v>4003.6898736315716</v>
      </c>
      <c r="AO29" s="82">
        <f t="shared" si="22"/>
        <v>4004.637113123395</v>
      </c>
      <c r="AP29" s="82">
        <f t="shared" si="13"/>
        <v>815.41710665258711</v>
      </c>
      <c r="AQ29" s="82">
        <f t="shared" si="14"/>
        <v>815.41710665258711</v>
      </c>
      <c r="AR29" s="82">
        <f t="shared" si="23"/>
        <v>1021.671195652174</v>
      </c>
      <c r="AS29" s="82">
        <f t="shared" si="15"/>
        <v>1513.5869565217392</v>
      </c>
      <c r="AT29" s="82">
        <f t="shared" si="16"/>
        <v>140.99502487562191</v>
      </c>
      <c r="AU29" s="82">
        <f t="shared" si="17"/>
        <v>197.51908396946567</v>
      </c>
      <c r="AV29" s="82">
        <f t="shared" si="24"/>
        <v>5812.4438813021106</v>
      </c>
      <c r="AW29" s="82">
        <f t="shared" si="18"/>
        <v>11539.542759710295</v>
      </c>
      <c r="AX29" s="38"/>
    </row>
    <row r="30" spans="1:50" ht="16.05" customHeight="1">
      <c r="A30" s="2"/>
      <c r="B30" s="3" t="s">
        <v>34</v>
      </c>
      <c r="C30" s="2"/>
      <c r="D30" s="97">
        <v>42</v>
      </c>
      <c r="E30" s="97">
        <v>73</v>
      </c>
      <c r="F30" s="97">
        <v>115</v>
      </c>
      <c r="G30" s="97">
        <v>54</v>
      </c>
      <c r="H30" s="97">
        <v>524</v>
      </c>
      <c r="I30" s="97">
        <v>578</v>
      </c>
      <c r="J30" s="98">
        <v>693</v>
      </c>
      <c r="K30" s="97">
        <v>10</v>
      </c>
      <c r="L30" s="97">
        <v>50</v>
      </c>
      <c r="M30" s="97">
        <v>60</v>
      </c>
      <c r="N30" s="97">
        <v>0</v>
      </c>
      <c r="O30" s="97">
        <v>10</v>
      </c>
      <c r="P30" s="97">
        <v>10</v>
      </c>
      <c r="Q30" s="98">
        <v>70</v>
      </c>
      <c r="R30" s="97">
        <v>6</v>
      </c>
      <c r="S30" s="97">
        <v>8</v>
      </c>
      <c r="T30" s="97">
        <v>14</v>
      </c>
      <c r="U30" s="97">
        <v>84</v>
      </c>
      <c r="V30" s="97">
        <v>777</v>
      </c>
      <c r="W30" s="81">
        <f t="shared" si="0"/>
        <v>48.601864181091884</v>
      </c>
      <c r="X30" s="82">
        <f t="shared" si="1"/>
        <v>4.8601864181091887</v>
      </c>
      <c r="Y30" s="82">
        <f t="shared" si="2"/>
        <v>53.462050599201071</v>
      </c>
      <c r="Z30" s="82">
        <f t="shared" si="25"/>
        <v>361.96711153479504</v>
      </c>
      <c r="AA30" s="82">
        <f t="shared" si="3"/>
        <v>17.642476697736353</v>
      </c>
      <c r="AB30" s="82">
        <f t="shared" si="20"/>
        <v>124.88083889418493</v>
      </c>
      <c r="AC30" s="99">
        <f t="shared" si="19"/>
        <v>142.52331559192129</v>
      </c>
      <c r="AD30" s="82">
        <f t="shared" si="4"/>
        <v>0.11239275500476645</v>
      </c>
      <c r="AE30" s="82">
        <f t="shared" si="5"/>
        <v>0.10692410119840212</v>
      </c>
      <c r="AF30" s="82">
        <f t="shared" si="6"/>
        <v>4.6830652790917693E-2</v>
      </c>
      <c r="AG30" s="82">
        <f t="shared" si="7"/>
        <v>5.8538315988647116E-3</v>
      </c>
      <c r="AH30" s="82">
        <f t="shared" si="8"/>
        <v>5.8538315988647116E-3</v>
      </c>
      <c r="AI30" s="82">
        <f t="shared" si="9"/>
        <v>5.8538315988647116E-3</v>
      </c>
      <c r="AJ30" s="82">
        <f t="shared" si="10"/>
        <v>0.14049195837275308</v>
      </c>
      <c r="AK30" s="82">
        <f t="shared" si="11"/>
        <v>0.10635603950367183</v>
      </c>
      <c r="AL30" s="82">
        <f t="shared" si="12"/>
        <v>1.7811704834605598E-2</v>
      </c>
      <c r="AM30" s="82"/>
      <c r="AN30" s="82">
        <f t="shared" si="21"/>
        <v>643.30096972563854</v>
      </c>
      <c r="AO30" s="82">
        <f t="shared" si="22"/>
        <v>643.45316934720904</v>
      </c>
      <c r="AP30" s="82">
        <f t="shared" si="13"/>
        <v>47.898627243928196</v>
      </c>
      <c r="AQ30" s="82">
        <f t="shared" si="14"/>
        <v>47.898627243928196</v>
      </c>
      <c r="AR30" s="82">
        <f t="shared" si="23"/>
        <v>55.027173913043484</v>
      </c>
      <c r="AS30" s="82">
        <f t="shared" si="15"/>
        <v>81.521739130434781</v>
      </c>
      <c r="AT30" s="82">
        <f t="shared" si="16"/>
        <v>12.935323383084578</v>
      </c>
      <c r="AU30" s="82">
        <f t="shared" si="17"/>
        <v>13.3587786259542</v>
      </c>
      <c r="AV30" s="82">
        <f t="shared" si="24"/>
        <v>786.39541977568172</v>
      </c>
      <c r="AW30" s="82">
        <f t="shared" si="18"/>
        <v>1561.2440752733587</v>
      </c>
      <c r="AX30" s="38"/>
    </row>
    <row r="31" spans="1:50" ht="16.05" customHeight="1">
      <c r="A31" s="2"/>
      <c r="B31" s="3" t="s">
        <v>35</v>
      </c>
      <c r="C31" s="2"/>
      <c r="D31" s="97">
        <v>51</v>
      </c>
      <c r="E31" s="97">
        <v>43</v>
      </c>
      <c r="F31" s="97">
        <v>94</v>
      </c>
      <c r="G31" s="97">
        <v>90</v>
      </c>
      <c r="H31" s="97">
        <v>740</v>
      </c>
      <c r="I31" s="97">
        <v>830</v>
      </c>
      <c r="J31" s="98">
        <v>924</v>
      </c>
      <c r="K31" s="97">
        <v>0</v>
      </c>
      <c r="L31" s="97">
        <v>0</v>
      </c>
      <c r="M31" s="97">
        <v>0</v>
      </c>
      <c r="N31" s="97">
        <v>5</v>
      </c>
      <c r="O31" s="97">
        <v>14</v>
      </c>
      <c r="P31" s="97">
        <v>19</v>
      </c>
      <c r="Q31" s="98">
        <v>19</v>
      </c>
      <c r="R31" s="97">
        <v>0</v>
      </c>
      <c r="S31" s="97">
        <v>0</v>
      </c>
      <c r="T31" s="97">
        <v>0</v>
      </c>
      <c r="U31" s="97">
        <v>19</v>
      </c>
      <c r="V31" s="97">
        <v>943</v>
      </c>
      <c r="W31" s="81">
        <f t="shared" si="0"/>
        <v>28.628495339547271</v>
      </c>
      <c r="X31" s="82">
        <f t="shared" si="1"/>
        <v>2.8628495339547273</v>
      </c>
      <c r="Y31" s="82">
        <f t="shared" si="2"/>
        <v>31.491344873501998</v>
      </c>
      <c r="Z31" s="82">
        <f t="shared" si="25"/>
        <v>511.1749285033365</v>
      </c>
      <c r="AA31" s="82">
        <f t="shared" si="3"/>
        <v>10.392143808255659</v>
      </c>
      <c r="AB31" s="82">
        <f t="shared" si="20"/>
        <v>176.35843660629172</v>
      </c>
      <c r="AC31" s="99">
        <f t="shared" si="19"/>
        <v>186.75058041454739</v>
      </c>
      <c r="AD31" s="82">
        <f t="shared" si="4"/>
        <v>0.15872259294566254</v>
      </c>
      <c r="AE31" s="82">
        <f t="shared" si="5"/>
        <v>6.2982689747003995E-2</v>
      </c>
      <c r="AF31" s="82">
        <f t="shared" si="6"/>
        <v>6.2440870387890257E-2</v>
      </c>
      <c r="AG31" s="82">
        <f t="shared" si="7"/>
        <v>7.8051087984862821E-3</v>
      </c>
      <c r="AH31" s="82">
        <f t="shared" si="8"/>
        <v>7.8051087984862821E-3</v>
      </c>
      <c r="AI31" s="82">
        <f t="shared" si="9"/>
        <v>7.8051087984862821E-3</v>
      </c>
      <c r="AJ31" s="82">
        <f t="shared" si="10"/>
        <v>0.18732261116367077</v>
      </c>
      <c r="AK31" s="82">
        <f t="shared" si="11"/>
        <v>2.8868067865282353E-2</v>
      </c>
      <c r="AL31" s="82">
        <f t="shared" si="12"/>
        <v>0</v>
      </c>
      <c r="AM31" s="82"/>
      <c r="AN31" s="82">
        <f t="shared" si="21"/>
        <v>857.73462630085146</v>
      </c>
      <c r="AO31" s="82">
        <f t="shared" si="22"/>
        <v>857.93755912961205</v>
      </c>
      <c r="AP31" s="82">
        <f t="shared" si="13"/>
        <v>10.834213305174234</v>
      </c>
      <c r="AQ31" s="82">
        <f t="shared" si="14"/>
        <v>10.834213305174234</v>
      </c>
      <c r="AR31" s="82">
        <f t="shared" si="23"/>
        <v>0</v>
      </c>
      <c r="AS31" s="82">
        <f t="shared" si="15"/>
        <v>0</v>
      </c>
      <c r="AT31" s="82">
        <f t="shared" si="16"/>
        <v>24.5771144278607</v>
      </c>
      <c r="AU31" s="82">
        <f t="shared" si="17"/>
        <v>0</v>
      </c>
      <c r="AV31" s="82">
        <f t="shared" si="24"/>
        <v>954.40267805465612</v>
      </c>
      <c r="AW31" s="82">
        <f t="shared" si="18"/>
        <v>1894.79171555055</v>
      </c>
      <c r="AX31" s="38"/>
    </row>
    <row r="32" spans="1:50" ht="16.05" customHeight="1">
      <c r="A32" s="4">
        <v>6</v>
      </c>
      <c r="B32" s="1" t="s">
        <v>36</v>
      </c>
      <c r="C32" s="2"/>
      <c r="D32" s="100">
        <v>425</v>
      </c>
      <c r="E32" s="100">
        <v>643</v>
      </c>
      <c r="F32" s="100">
        <v>1068</v>
      </c>
      <c r="G32" s="100">
        <v>285</v>
      </c>
      <c r="H32" s="100">
        <v>4577</v>
      </c>
      <c r="I32" s="100">
        <v>4862</v>
      </c>
      <c r="J32" s="101">
        <v>5930</v>
      </c>
      <c r="K32" s="100">
        <v>412</v>
      </c>
      <c r="L32" s="100">
        <v>762</v>
      </c>
      <c r="M32" s="100">
        <v>1174</v>
      </c>
      <c r="N32" s="100">
        <v>27</v>
      </c>
      <c r="O32" s="100">
        <v>111</v>
      </c>
      <c r="P32" s="100">
        <v>138</v>
      </c>
      <c r="Q32" s="101">
        <v>1312</v>
      </c>
      <c r="R32" s="100">
        <v>92</v>
      </c>
      <c r="S32" s="100">
        <v>129</v>
      </c>
      <c r="T32" s="100">
        <v>221</v>
      </c>
      <c r="U32" s="100">
        <v>1533</v>
      </c>
      <c r="V32" s="100">
        <v>7463</v>
      </c>
      <c r="W32" s="81">
        <f t="shared" si="0"/>
        <v>428.09587217043946</v>
      </c>
      <c r="X32" s="82">
        <f t="shared" si="1"/>
        <v>42.809587217043948</v>
      </c>
      <c r="Y32" s="82">
        <f t="shared" si="2"/>
        <v>470.9054593874834</v>
      </c>
      <c r="Z32" s="82">
        <f t="shared" si="25"/>
        <v>3161.6860104861771</v>
      </c>
      <c r="AA32" s="82">
        <f t="shared" si="3"/>
        <v>155.39880159786952</v>
      </c>
      <c r="AB32" s="82">
        <f t="shared" si="20"/>
        <v>1090.8007626310773</v>
      </c>
      <c r="AC32" s="99">
        <f t="shared" si="19"/>
        <v>1246.1995642289469</v>
      </c>
      <c r="AD32" s="82">
        <f t="shared" si="4"/>
        <v>0.9817206863679695</v>
      </c>
      <c r="AE32" s="82">
        <f t="shared" si="5"/>
        <v>0.9418109187749667</v>
      </c>
      <c r="AF32" s="82">
        <f t="shared" si="6"/>
        <v>0.40072982835518317</v>
      </c>
      <c r="AG32" s="82">
        <f t="shared" si="7"/>
        <v>5.0091228544397896E-2</v>
      </c>
      <c r="AH32" s="82">
        <f t="shared" si="8"/>
        <v>5.0091228544397896E-2</v>
      </c>
      <c r="AI32" s="82">
        <f t="shared" si="9"/>
        <v>5.0091228544397896E-2</v>
      </c>
      <c r="AJ32" s="82">
        <f t="shared" si="10"/>
        <v>1.2021894850655495</v>
      </c>
      <c r="AK32" s="82">
        <f t="shared" si="11"/>
        <v>1.9934160546973918</v>
      </c>
      <c r="AL32" s="82">
        <f t="shared" si="12"/>
        <v>0.28117048346055984</v>
      </c>
      <c r="AM32" s="82"/>
      <c r="AN32" s="82">
        <f t="shared" si="21"/>
        <v>5504.7254696580621</v>
      </c>
      <c r="AO32" s="82">
        <f t="shared" si="22"/>
        <v>5506.0278416002166</v>
      </c>
      <c r="AP32" s="82">
        <f t="shared" si="13"/>
        <v>874.14994720168954</v>
      </c>
      <c r="AQ32" s="82">
        <f t="shared" si="14"/>
        <v>874.14994720168954</v>
      </c>
      <c r="AR32" s="82">
        <f t="shared" si="23"/>
        <v>1076.6983695652175</v>
      </c>
      <c r="AS32" s="82">
        <f t="shared" si="15"/>
        <v>1595.108695652174</v>
      </c>
      <c r="AT32" s="82">
        <f t="shared" si="16"/>
        <v>178.50746268656718</v>
      </c>
      <c r="AU32" s="82">
        <f t="shared" si="17"/>
        <v>210.87786259541986</v>
      </c>
      <c r="AV32" s="82">
        <f t="shared" si="24"/>
        <v>7553.2419791324483</v>
      </c>
      <c r="AW32" s="82">
        <f t="shared" si="18"/>
        <v>14995.578550534205</v>
      </c>
      <c r="AX32" s="38"/>
    </row>
    <row r="33" spans="1:50" ht="16.05" customHeight="1">
      <c r="A33" s="2"/>
      <c r="B33" s="3" t="s">
        <v>37</v>
      </c>
      <c r="C33" s="3" t="s">
        <v>37</v>
      </c>
      <c r="D33" s="97">
        <v>109</v>
      </c>
      <c r="E33" s="97">
        <v>83</v>
      </c>
      <c r="F33" s="97">
        <v>192</v>
      </c>
      <c r="G33" s="97">
        <v>97</v>
      </c>
      <c r="H33" s="97">
        <v>712</v>
      </c>
      <c r="I33" s="97">
        <v>809</v>
      </c>
      <c r="J33" s="98">
        <v>1001</v>
      </c>
      <c r="K33" s="97">
        <v>0</v>
      </c>
      <c r="L33" s="97">
        <v>60</v>
      </c>
      <c r="M33" s="97">
        <v>60</v>
      </c>
      <c r="N33" s="97">
        <v>0</v>
      </c>
      <c r="O33" s="97">
        <v>15</v>
      </c>
      <c r="P33" s="97">
        <v>15</v>
      </c>
      <c r="Q33" s="98">
        <v>75</v>
      </c>
      <c r="R33" s="97">
        <v>0</v>
      </c>
      <c r="S33" s="97">
        <v>0</v>
      </c>
      <c r="T33" s="97">
        <v>0</v>
      </c>
      <c r="U33" s="97">
        <v>75</v>
      </c>
      <c r="V33" s="97">
        <v>1076</v>
      </c>
      <c r="W33" s="81">
        <f t="shared" si="0"/>
        <v>55.259653794940085</v>
      </c>
      <c r="X33" s="82">
        <f t="shared" si="1"/>
        <v>5.5259653794940089</v>
      </c>
      <c r="Y33" s="82">
        <f t="shared" si="2"/>
        <v>60.785619174434096</v>
      </c>
      <c r="Z33" s="82">
        <f t="shared" si="25"/>
        <v>491.83317445185889</v>
      </c>
      <c r="AA33" s="82">
        <f t="shared" si="3"/>
        <v>20.059254327563249</v>
      </c>
      <c r="AB33" s="82">
        <f t="shared" si="20"/>
        <v>169.68541468064825</v>
      </c>
      <c r="AC33" s="99">
        <f t="shared" si="19"/>
        <v>189.7446690082115</v>
      </c>
      <c r="AD33" s="82">
        <f t="shared" si="4"/>
        <v>0.15271687321258343</v>
      </c>
      <c r="AE33" s="82">
        <f t="shared" si="5"/>
        <v>0.12157123834886817</v>
      </c>
      <c r="AF33" s="82">
        <f t="shared" si="6"/>
        <v>6.7644276253547783E-2</v>
      </c>
      <c r="AG33" s="82">
        <f t="shared" si="7"/>
        <v>8.4555345316934729E-3</v>
      </c>
      <c r="AH33" s="82">
        <f t="shared" si="8"/>
        <v>8.4555345316934729E-3</v>
      </c>
      <c r="AI33" s="82">
        <f t="shared" si="9"/>
        <v>8.4555345316934729E-3</v>
      </c>
      <c r="AJ33" s="82">
        <f t="shared" si="10"/>
        <v>0.20293282876064334</v>
      </c>
      <c r="AK33" s="82">
        <f t="shared" si="11"/>
        <v>0.11395289946821981</v>
      </c>
      <c r="AL33" s="82">
        <f t="shared" si="12"/>
        <v>0</v>
      </c>
      <c r="AM33" s="82"/>
      <c r="AN33" s="82">
        <f t="shared" si="21"/>
        <v>929.21251182592243</v>
      </c>
      <c r="AO33" s="82">
        <f t="shared" si="22"/>
        <v>929.43235572374647</v>
      </c>
      <c r="AP33" s="82">
        <f t="shared" si="13"/>
        <v>42.766631467793033</v>
      </c>
      <c r="AQ33" s="82">
        <f t="shared" si="14"/>
        <v>42.766631467793033</v>
      </c>
      <c r="AR33" s="82">
        <f t="shared" si="23"/>
        <v>55.027173913043484</v>
      </c>
      <c r="AS33" s="82">
        <f t="shared" si="15"/>
        <v>81.521739130434781</v>
      </c>
      <c r="AT33" s="82">
        <f t="shared" si="16"/>
        <v>19.402985074626866</v>
      </c>
      <c r="AU33" s="82">
        <f t="shared" si="17"/>
        <v>0</v>
      </c>
      <c r="AV33" s="82">
        <f t="shared" si="24"/>
        <v>1089.0109030613044</v>
      </c>
      <c r="AW33" s="82">
        <f t="shared" si="18"/>
        <v>2162.0316923991427</v>
      </c>
      <c r="AX33" s="38"/>
    </row>
    <row r="34" spans="1:50" ht="16.2" customHeight="1">
      <c r="A34" s="2"/>
      <c r="B34" s="3" t="s">
        <v>38</v>
      </c>
      <c r="C34" s="5" t="s">
        <v>39</v>
      </c>
      <c r="D34" s="102">
        <v>78</v>
      </c>
      <c r="E34" s="102">
        <v>104</v>
      </c>
      <c r="F34" s="102">
        <v>182</v>
      </c>
      <c r="G34" s="102">
        <v>73</v>
      </c>
      <c r="H34" s="102">
        <v>828</v>
      </c>
      <c r="I34" s="102">
        <v>901</v>
      </c>
      <c r="J34" s="103">
        <v>1083</v>
      </c>
      <c r="K34" s="102">
        <v>9</v>
      </c>
      <c r="L34" s="102">
        <v>28</v>
      </c>
      <c r="M34" s="102">
        <v>37</v>
      </c>
      <c r="N34" s="102">
        <v>16</v>
      </c>
      <c r="O34" s="102">
        <v>47</v>
      </c>
      <c r="P34" s="102">
        <v>63</v>
      </c>
      <c r="Q34" s="103">
        <v>100</v>
      </c>
      <c r="R34" s="102">
        <v>3</v>
      </c>
      <c r="S34" s="102">
        <v>12</v>
      </c>
      <c r="T34" s="102">
        <v>15</v>
      </c>
      <c r="U34" s="102">
        <v>115</v>
      </c>
      <c r="V34" s="102">
        <v>1198</v>
      </c>
      <c r="W34" s="81">
        <f t="shared" si="0"/>
        <v>69.241011984021313</v>
      </c>
      <c r="X34" s="82">
        <f t="shared" si="1"/>
        <v>6.9241011984021315</v>
      </c>
      <c r="Y34" s="82">
        <f t="shared" si="2"/>
        <v>76.16511318242344</v>
      </c>
      <c r="Z34" s="82">
        <f t="shared" si="25"/>
        <v>571.96329837940891</v>
      </c>
      <c r="AA34" s="82">
        <f t="shared" si="3"/>
        <v>25.134487350199734</v>
      </c>
      <c r="AB34" s="82">
        <f t="shared" si="20"/>
        <v>197.3307912297426</v>
      </c>
      <c r="AC34" s="99">
        <f t="shared" si="19"/>
        <v>222.46527857994232</v>
      </c>
      <c r="AD34" s="82">
        <f t="shared" si="4"/>
        <v>0.17759771210676836</v>
      </c>
      <c r="AE34" s="82">
        <f t="shared" si="5"/>
        <v>0.15233022636484686</v>
      </c>
      <c r="AF34" s="82">
        <f t="shared" si="6"/>
        <v>7.3185565616975271E-2</v>
      </c>
      <c r="AG34" s="82">
        <f t="shared" si="7"/>
        <v>9.1481957021219088E-3</v>
      </c>
      <c r="AH34" s="82">
        <f t="shared" si="8"/>
        <v>9.1481957021219088E-3</v>
      </c>
      <c r="AI34" s="82">
        <f t="shared" si="9"/>
        <v>9.1481957021219088E-3</v>
      </c>
      <c r="AJ34" s="82">
        <f t="shared" si="10"/>
        <v>0.2195566968509258</v>
      </c>
      <c r="AK34" s="82">
        <f t="shared" si="11"/>
        <v>0.15193719929095975</v>
      </c>
      <c r="AL34" s="82">
        <f t="shared" si="12"/>
        <v>1.9083969465648856E-2</v>
      </c>
      <c r="AM34" s="82"/>
      <c r="AN34" s="82">
        <f t="shared" si="21"/>
        <v>1005.3318184889849</v>
      </c>
      <c r="AO34" s="82">
        <f t="shared" si="22"/>
        <v>1005.5696715772401</v>
      </c>
      <c r="AP34" s="82">
        <f t="shared" si="13"/>
        <v>65.575501583949318</v>
      </c>
      <c r="AQ34" s="82">
        <f t="shared" si="14"/>
        <v>65.575501583949318</v>
      </c>
      <c r="AR34" s="82">
        <f t="shared" si="23"/>
        <v>33.933423913043477</v>
      </c>
      <c r="AS34" s="82">
        <f t="shared" si="15"/>
        <v>50.271739130434781</v>
      </c>
      <c r="AT34" s="82">
        <f t="shared" si="16"/>
        <v>81.492537313432848</v>
      </c>
      <c r="AU34" s="82">
        <f t="shared" si="17"/>
        <v>14.312977099236642</v>
      </c>
      <c r="AV34" s="82">
        <f t="shared" si="24"/>
        <v>1212.4861169771773</v>
      </c>
      <c r="AW34" s="82">
        <f t="shared" si="18"/>
        <v>2407.1691147715364</v>
      </c>
      <c r="AX34" s="38"/>
    </row>
    <row r="35" spans="1:50" ht="16.05" customHeight="1">
      <c r="A35" s="2"/>
      <c r="B35" s="2"/>
      <c r="C35" s="6" t="s">
        <v>40</v>
      </c>
      <c r="D35" s="102">
        <v>108</v>
      </c>
      <c r="E35" s="102">
        <v>67</v>
      </c>
      <c r="F35" s="102">
        <v>175</v>
      </c>
      <c r="G35" s="102">
        <v>78</v>
      </c>
      <c r="H35" s="102">
        <v>828</v>
      </c>
      <c r="I35" s="102">
        <v>906</v>
      </c>
      <c r="J35" s="103">
        <v>1081</v>
      </c>
      <c r="K35" s="102">
        <v>1</v>
      </c>
      <c r="L35" s="102">
        <v>125</v>
      </c>
      <c r="M35" s="102">
        <v>126</v>
      </c>
      <c r="N35" s="102">
        <v>0</v>
      </c>
      <c r="O35" s="102">
        <v>13</v>
      </c>
      <c r="P35" s="102">
        <v>13</v>
      </c>
      <c r="Q35" s="103">
        <v>139</v>
      </c>
      <c r="R35" s="102">
        <v>0</v>
      </c>
      <c r="S35" s="102">
        <v>0</v>
      </c>
      <c r="T35" s="102">
        <v>0</v>
      </c>
      <c r="U35" s="102">
        <v>139</v>
      </c>
      <c r="V35" s="102">
        <v>1220</v>
      </c>
      <c r="W35" s="81">
        <f t="shared" si="0"/>
        <v>44.607190412782963</v>
      </c>
      <c r="X35" s="82">
        <f t="shared" si="1"/>
        <v>4.4607190412782964</v>
      </c>
      <c r="Y35" s="82">
        <f t="shared" si="2"/>
        <v>49.067909454061258</v>
      </c>
      <c r="Z35" s="82">
        <f t="shared" si="25"/>
        <v>571.96329837940891</v>
      </c>
      <c r="AA35" s="82">
        <f t="shared" si="3"/>
        <v>16.192410119840215</v>
      </c>
      <c r="AB35" s="82">
        <f t="shared" si="20"/>
        <v>197.3307912297426</v>
      </c>
      <c r="AC35" s="99">
        <f t="shared" si="19"/>
        <v>213.52320134958282</v>
      </c>
      <c r="AD35" s="82">
        <f t="shared" si="4"/>
        <v>0.17759771210676836</v>
      </c>
      <c r="AE35" s="82">
        <f t="shared" si="5"/>
        <v>9.8135818908122494E-2</v>
      </c>
      <c r="AF35" s="82">
        <f t="shared" si="6"/>
        <v>7.3050412217867275E-2</v>
      </c>
      <c r="AG35" s="82">
        <f t="shared" si="7"/>
        <v>9.1313015272334094E-3</v>
      </c>
      <c r="AH35" s="82">
        <f t="shared" si="8"/>
        <v>9.1313015272334094E-3</v>
      </c>
      <c r="AI35" s="82">
        <f t="shared" si="9"/>
        <v>9.1313015272334094E-3</v>
      </c>
      <c r="AJ35" s="82">
        <f t="shared" si="10"/>
        <v>0.21915123665360184</v>
      </c>
      <c r="AK35" s="82">
        <f t="shared" si="11"/>
        <v>0.21119270701443404</v>
      </c>
      <c r="AL35" s="82">
        <f t="shared" si="12"/>
        <v>0</v>
      </c>
      <c r="AM35" s="82"/>
      <c r="AN35" s="82">
        <f t="shared" si="21"/>
        <v>1003.4752500337884</v>
      </c>
      <c r="AO35" s="82">
        <f t="shared" si="22"/>
        <v>1003.7126638734964</v>
      </c>
      <c r="AP35" s="82">
        <f t="shared" si="13"/>
        <v>79.260823653643087</v>
      </c>
      <c r="AQ35" s="82">
        <f t="shared" si="14"/>
        <v>79.260823653643087</v>
      </c>
      <c r="AR35" s="82">
        <f t="shared" si="23"/>
        <v>115.55706521739131</v>
      </c>
      <c r="AS35" s="82">
        <f t="shared" si="15"/>
        <v>171.19565217391306</v>
      </c>
      <c r="AT35" s="82">
        <f t="shared" si="16"/>
        <v>16.815920398009951</v>
      </c>
      <c r="AU35" s="82">
        <f t="shared" si="17"/>
        <v>0</v>
      </c>
      <c r="AV35" s="82">
        <f t="shared" si="24"/>
        <v>1234.7521391587279</v>
      </c>
      <c r="AW35" s="82">
        <f t="shared" si="18"/>
        <v>2451.3742237239353</v>
      </c>
      <c r="AX35" s="38"/>
    </row>
    <row r="36" spans="1:50" ht="16.05" customHeight="1">
      <c r="A36" s="2"/>
      <c r="B36" s="2"/>
      <c r="C36" s="6" t="s">
        <v>27</v>
      </c>
      <c r="D36" s="104">
        <v>186</v>
      </c>
      <c r="E36" s="104">
        <v>171</v>
      </c>
      <c r="F36" s="104">
        <v>357</v>
      </c>
      <c r="G36" s="104">
        <v>151</v>
      </c>
      <c r="H36" s="104">
        <v>1656</v>
      </c>
      <c r="I36" s="104">
        <v>1807</v>
      </c>
      <c r="J36" s="105">
        <v>2164</v>
      </c>
      <c r="K36" s="104">
        <v>10</v>
      </c>
      <c r="L36" s="104">
        <v>153</v>
      </c>
      <c r="M36" s="104">
        <v>163</v>
      </c>
      <c r="N36" s="104">
        <v>16</v>
      </c>
      <c r="O36" s="104">
        <v>60</v>
      </c>
      <c r="P36" s="104">
        <v>76</v>
      </c>
      <c r="Q36" s="105">
        <v>239</v>
      </c>
      <c r="R36" s="104">
        <v>3</v>
      </c>
      <c r="S36" s="104">
        <v>12</v>
      </c>
      <c r="T36" s="104">
        <v>15</v>
      </c>
      <c r="U36" s="104">
        <v>254</v>
      </c>
      <c r="V36" s="104">
        <v>2418</v>
      </c>
      <c r="W36" s="81">
        <f t="shared" ref="W36:W67" si="26">E36*$W$2</f>
        <v>113.84820239680427</v>
      </c>
      <c r="X36" s="82">
        <f t="shared" si="1"/>
        <v>11.384820239680426</v>
      </c>
      <c r="Y36" s="82">
        <f t="shared" si="2"/>
        <v>125.23302263648469</v>
      </c>
      <c r="Z36" s="82">
        <f t="shared" si="25"/>
        <v>1143.9265967588178</v>
      </c>
      <c r="AA36" s="82">
        <f t="shared" si="3"/>
        <v>41.326897470039945</v>
      </c>
      <c r="AB36" s="82">
        <f t="shared" si="20"/>
        <v>394.6615824594852</v>
      </c>
      <c r="AC36" s="99">
        <f t="shared" si="19"/>
        <v>435.98847992952517</v>
      </c>
      <c r="AD36" s="82">
        <f t="shared" si="4"/>
        <v>0.35519542421353673</v>
      </c>
      <c r="AE36" s="82">
        <f t="shared" si="5"/>
        <v>0.25046604527296934</v>
      </c>
      <c r="AF36" s="82">
        <f t="shared" si="6"/>
        <v>0.14623597783484255</v>
      </c>
      <c r="AG36" s="82">
        <f t="shared" si="7"/>
        <v>1.8279497229355318E-2</v>
      </c>
      <c r="AH36" s="82">
        <f t="shared" si="8"/>
        <v>1.8279497229355318E-2</v>
      </c>
      <c r="AI36" s="82">
        <f t="shared" si="9"/>
        <v>1.8279497229355318E-2</v>
      </c>
      <c r="AJ36" s="82">
        <f t="shared" si="10"/>
        <v>0.43870793350452764</v>
      </c>
      <c r="AK36" s="82">
        <f t="shared" si="11"/>
        <v>0.36312990630539377</v>
      </c>
      <c r="AL36" s="82">
        <f t="shared" si="12"/>
        <v>1.9083969465648856E-2</v>
      </c>
      <c r="AM36" s="82"/>
      <c r="AN36" s="82">
        <f t="shared" si="21"/>
        <v>2008.8070685227733</v>
      </c>
      <c r="AO36" s="82">
        <f t="shared" si="22"/>
        <v>2009.2823354507366</v>
      </c>
      <c r="AP36" s="82">
        <f t="shared" si="13"/>
        <v>144.8363252375924</v>
      </c>
      <c r="AQ36" s="82">
        <f t="shared" si="14"/>
        <v>144.8363252375924</v>
      </c>
      <c r="AR36" s="82">
        <f t="shared" si="23"/>
        <v>149.49048913043478</v>
      </c>
      <c r="AS36" s="82">
        <f t="shared" si="15"/>
        <v>221.46739130434784</v>
      </c>
      <c r="AT36" s="82">
        <f t="shared" si="16"/>
        <v>98.308457711442799</v>
      </c>
      <c r="AU36" s="82">
        <f t="shared" si="17"/>
        <v>14.312977099236642</v>
      </c>
      <c r="AV36" s="82">
        <f t="shared" si="24"/>
        <v>2447.238256135905</v>
      </c>
      <c r="AW36" s="82">
        <f t="shared" si="18"/>
        <v>4858.5433384954713</v>
      </c>
      <c r="AX36" s="38"/>
    </row>
    <row r="37" spans="1:50" ht="16.05" customHeight="1">
      <c r="A37" s="2"/>
      <c r="B37" s="3" t="s">
        <v>41</v>
      </c>
      <c r="C37" s="2"/>
      <c r="D37" s="97">
        <v>89</v>
      </c>
      <c r="E37" s="97">
        <v>116</v>
      </c>
      <c r="F37" s="97">
        <v>205</v>
      </c>
      <c r="G37" s="97">
        <v>119</v>
      </c>
      <c r="H37" s="97">
        <v>931</v>
      </c>
      <c r="I37" s="97">
        <v>1050</v>
      </c>
      <c r="J37" s="98">
        <v>1255</v>
      </c>
      <c r="K37" s="97">
        <v>0</v>
      </c>
      <c r="L37" s="97">
        <v>0</v>
      </c>
      <c r="M37" s="97">
        <v>0</v>
      </c>
      <c r="N37" s="97">
        <v>2</v>
      </c>
      <c r="O37" s="97">
        <v>5</v>
      </c>
      <c r="P37" s="97">
        <v>7</v>
      </c>
      <c r="Q37" s="98">
        <v>7</v>
      </c>
      <c r="R37" s="97">
        <v>0</v>
      </c>
      <c r="S37" s="97">
        <v>0</v>
      </c>
      <c r="T37" s="97">
        <v>0</v>
      </c>
      <c r="U37" s="97">
        <v>7</v>
      </c>
      <c r="V37" s="97">
        <v>1262</v>
      </c>
      <c r="W37" s="81">
        <f t="shared" si="26"/>
        <v>77.230359520639155</v>
      </c>
      <c r="X37" s="82">
        <f t="shared" si="1"/>
        <v>7.7230359520639151</v>
      </c>
      <c r="Y37" s="82">
        <f t="shared" si="2"/>
        <v>84.953395472703065</v>
      </c>
      <c r="Z37" s="82">
        <f t="shared" si="25"/>
        <v>643.11332221163013</v>
      </c>
      <c r="AA37" s="82">
        <f t="shared" si="3"/>
        <v>28.034620505992013</v>
      </c>
      <c r="AB37" s="82">
        <f t="shared" si="20"/>
        <v>221.87797902764538</v>
      </c>
      <c r="AC37" s="99">
        <f t="shared" si="19"/>
        <v>249.9125995336374</v>
      </c>
      <c r="AD37" s="82">
        <f t="shared" si="4"/>
        <v>0.19969018112488085</v>
      </c>
      <c r="AE37" s="82">
        <f t="shared" si="5"/>
        <v>0.16990679094540612</v>
      </c>
      <c r="AF37" s="82">
        <f t="shared" si="6"/>
        <v>8.48087579402622E-2</v>
      </c>
      <c r="AG37" s="82">
        <f t="shared" si="7"/>
        <v>1.0601094742532775E-2</v>
      </c>
      <c r="AH37" s="82">
        <f t="shared" si="8"/>
        <v>1.0601094742532775E-2</v>
      </c>
      <c r="AI37" s="82">
        <f t="shared" si="9"/>
        <v>1.0601094742532775E-2</v>
      </c>
      <c r="AJ37" s="82">
        <f t="shared" si="10"/>
        <v>0.25442627382078659</v>
      </c>
      <c r="AK37" s="82">
        <f t="shared" si="11"/>
        <v>1.0635603950367183E-2</v>
      </c>
      <c r="AL37" s="82">
        <f t="shared" si="12"/>
        <v>0</v>
      </c>
      <c r="AM37" s="82"/>
      <c r="AN37" s="82">
        <f t="shared" si="21"/>
        <v>1164.9967056358967</v>
      </c>
      <c r="AO37" s="82">
        <f t="shared" si="22"/>
        <v>1165.2723340992027</v>
      </c>
      <c r="AP37" s="82">
        <f t="shared" si="13"/>
        <v>3.9915522703273494</v>
      </c>
      <c r="AQ37" s="82">
        <f t="shared" si="14"/>
        <v>3.9915522703273494</v>
      </c>
      <c r="AR37" s="82">
        <f t="shared" si="23"/>
        <v>0</v>
      </c>
      <c r="AS37" s="82">
        <f t="shared" si="15"/>
        <v>0</v>
      </c>
      <c r="AT37" s="82">
        <f t="shared" si="16"/>
        <v>9.054726368159205</v>
      </c>
      <c r="AU37" s="82">
        <f t="shared" si="17"/>
        <v>0</v>
      </c>
      <c r="AV37" s="82">
        <f t="shared" si="24"/>
        <v>1277.2599996871431</v>
      </c>
      <c r="AW37" s="82">
        <f t="shared" si="18"/>
        <v>2535.765795360333</v>
      </c>
      <c r="AX37" s="38"/>
    </row>
    <row r="38" spans="1:50" ht="16.05" customHeight="1">
      <c r="A38" s="4">
        <v>7</v>
      </c>
      <c r="B38" s="1" t="s">
        <v>42</v>
      </c>
      <c r="C38" s="2"/>
      <c r="D38" s="100">
        <v>384</v>
      </c>
      <c r="E38" s="100">
        <v>370</v>
      </c>
      <c r="F38" s="100">
        <v>754</v>
      </c>
      <c r="G38" s="100">
        <v>367</v>
      </c>
      <c r="H38" s="100">
        <v>3299</v>
      </c>
      <c r="I38" s="100">
        <v>3666</v>
      </c>
      <c r="J38" s="101">
        <v>4420</v>
      </c>
      <c r="K38" s="100">
        <v>10</v>
      </c>
      <c r="L38" s="100">
        <v>213</v>
      </c>
      <c r="M38" s="100">
        <v>223</v>
      </c>
      <c r="N38" s="100">
        <v>18</v>
      </c>
      <c r="O38" s="100">
        <v>80</v>
      </c>
      <c r="P38" s="100">
        <v>98</v>
      </c>
      <c r="Q38" s="101">
        <v>321</v>
      </c>
      <c r="R38" s="100">
        <v>3</v>
      </c>
      <c r="S38" s="100">
        <v>12</v>
      </c>
      <c r="T38" s="100">
        <v>15</v>
      </c>
      <c r="U38" s="100">
        <v>336</v>
      </c>
      <c r="V38" s="100">
        <v>4756</v>
      </c>
      <c r="W38" s="81">
        <f t="shared" si="26"/>
        <v>246.33821571238352</v>
      </c>
      <c r="X38" s="82">
        <f t="shared" si="1"/>
        <v>24.63382157123835</v>
      </c>
      <c r="Y38" s="82">
        <f t="shared" si="2"/>
        <v>270.97203728362189</v>
      </c>
      <c r="Z38" s="82">
        <f t="shared" si="25"/>
        <v>2278.8730934223067</v>
      </c>
      <c r="AA38" s="82">
        <f t="shared" si="3"/>
        <v>89.420772303595214</v>
      </c>
      <c r="AB38" s="82">
        <f t="shared" si="20"/>
        <v>786.22497616777889</v>
      </c>
      <c r="AC38" s="99">
        <f t="shared" si="19"/>
        <v>875.64574847137408</v>
      </c>
      <c r="AD38" s="82">
        <f t="shared" si="4"/>
        <v>0.707602478551001</v>
      </c>
      <c r="AE38" s="82">
        <f t="shared" si="5"/>
        <v>0.54194407456724369</v>
      </c>
      <c r="AF38" s="82">
        <f t="shared" si="6"/>
        <v>0.29868901202865256</v>
      </c>
      <c r="AG38" s="82">
        <f t="shared" si="7"/>
        <v>3.733612650358157E-2</v>
      </c>
      <c r="AH38" s="82">
        <f t="shared" si="8"/>
        <v>3.733612650358157E-2</v>
      </c>
      <c r="AI38" s="82">
        <f t="shared" si="9"/>
        <v>3.733612650358157E-2</v>
      </c>
      <c r="AJ38" s="82">
        <f t="shared" si="10"/>
        <v>0.8960670360859575</v>
      </c>
      <c r="AK38" s="82">
        <f t="shared" si="11"/>
        <v>0.48771840972398078</v>
      </c>
      <c r="AL38" s="82">
        <f t="shared" si="12"/>
        <v>1.9083969465648856E-2</v>
      </c>
      <c r="AM38" s="82"/>
      <c r="AN38" s="82">
        <f t="shared" si="21"/>
        <v>4103.0162859845923</v>
      </c>
      <c r="AO38" s="82">
        <f t="shared" si="22"/>
        <v>4103.9870252736855</v>
      </c>
      <c r="AP38" s="82">
        <f t="shared" si="13"/>
        <v>191.59450897571278</v>
      </c>
      <c r="AQ38" s="82">
        <f t="shared" si="14"/>
        <v>191.59450897571278</v>
      </c>
      <c r="AR38" s="82">
        <f t="shared" si="23"/>
        <v>204.51766304347828</v>
      </c>
      <c r="AS38" s="82">
        <f t="shared" si="15"/>
        <v>302.98913043478262</v>
      </c>
      <c r="AT38" s="82">
        <f t="shared" si="16"/>
        <v>126.76616915422886</v>
      </c>
      <c r="AU38" s="82">
        <f t="shared" si="17"/>
        <v>14.312977099236642</v>
      </c>
      <c r="AV38" s="82">
        <f t="shared" si="24"/>
        <v>4813.5091588843525</v>
      </c>
      <c r="AW38" s="82">
        <f t="shared" si="18"/>
        <v>9556.3408262549474</v>
      </c>
      <c r="AX38" s="38"/>
    </row>
    <row r="39" spans="1:50" ht="16.05" customHeight="1">
      <c r="A39" s="2"/>
      <c r="B39" s="3" t="s">
        <v>43</v>
      </c>
      <c r="C39" s="2"/>
      <c r="D39" s="97">
        <v>582</v>
      </c>
      <c r="E39" s="97">
        <v>1323</v>
      </c>
      <c r="F39" s="97">
        <v>1905</v>
      </c>
      <c r="G39" s="97">
        <v>621</v>
      </c>
      <c r="H39" s="97">
        <v>4507</v>
      </c>
      <c r="I39" s="97">
        <v>5128</v>
      </c>
      <c r="J39" s="98">
        <v>7033</v>
      </c>
      <c r="K39" s="97">
        <v>13</v>
      </c>
      <c r="L39" s="97">
        <v>147</v>
      </c>
      <c r="M39" s="97">
        <v>160</v>
      </c>
      <c r="N39" s="97">
        <v>26</v>
      </c>
      <c r="O39" s="97">
        <v>147</v>
      </c>
      <c r="P39" s="97">
        <v>173</v>
      </c>
      <c r="Q39" s="98">
        <v>333</v>
      </c>
      <c r="R39" s="97">
        <v>80</v>
      </c>
      <c r="S39" s="97">
        <v>231</v>
      </c>
      <c r="T39" s="97">
        <v>311</v>
      </c>
      <c r="U39" s="97">
        <v>644</v>
      </c>
      <c r="V39" s="97">
        <v>7677</v>
      </c>
      <c r="W39" s="81">
        <f t="shared" si="26"/>
        <v>880.82556591211721</v>
      </c>
      <c r="X39" s="82">
        <f t="shared" si="1"/>
        <v>88.082556591211727</v>
      </c>
      <c r="Y39" s="82">
        <f t="shared" si="2"/>
        <v>968.90812250332897</v>
      </c>
      <c r="Z39" s="82">
        <f t="shared" si="25"/>
        <v>3113.3316253574831</v>
      </c>
      <c r="AA39" s="82">
        <f t="shared" si="3"/>
        <v>319.73968042609852</v>
      </c>
      <c r="AB39" s="82">
        <f t="shared" si="20"/>
        <v>1074.1182078169686</v>
      </c>
      <c r="AC39" s="99">
        <f t="shared" si="19"/>
        <v>1393.857888243067</v>
      </c>
      <c r="AD39" s="82">
        <f t="shared" si="4"/>
        <v>0.96670638703527167</v>
      </c>
      <c r="AE39" s="82">
        <f t="shared" si="5"/>
        <v>1.9378162450066576</v>
      </c>
      <c r="AF39" s="82">
        <f t="shared" si="6"/>
        <v>0.47526692796323827</v>
      </c>
      <c r="AG39" s="82">
        <f t="shared" si="7"/>
        <v>5.9408365995404784E-2</v>
      </c>
      <c r="AH39" s="82">
        <f t="shared" si="8"/>
        <v>5.9408365995404784E-2</v>
      </c>
      <c r="AI39" s="82">
        <f t="shared" si="9"/>
        <v>5.9408365995404784E-2</v>
      </c>
      <c r="AJ39" s="82">
        <f t="shared" si="10"/>
        <v>1.4258007838897149</v>
      </c>
      <c r="AK39" s="82">
        <f t="shared" si="11"/>
        <v>0.5059508736388959</v>
      </c>
      <c r="AL39" s="82">
        <f t="shared" si="12"/>
        <v>0.39567430025445294</v>
      </c>
      <c r="AM39" s="82"/>
      <c r="AN39" s="82">
        <f t="shared" si="21"/>
        <v>6528.6229726990132</v>
      </c>
      <c r="AO39" s="82">
        <f t="shared" si="22"/>
        <v>6530.1675902148936</v>
      </c>
      <c r="AP39" s="82">
        <f t="shared" si="13"/>
        <v>367.22280887011618</v>
      </c>
      <c r="AQ39" s="82">
        <f t="shared" si="14"/>
        <v>367.22280887011618</v>
      </c>
      <c r="AR39" s="82">
        <f t="shared" si="23"/>
        <v>146.73913043478262</v>
      </c>
      <c r="AS39" s="82">
        <f t="shared" si="15"/>
        <v>217.39130434782609</v>
      </c>
      <c r="AT39" s="82">
        <f t="shared" si="16"/>
        <v>223.78109452736319</v>
      </c>
      <c r="AU39" s="82">
        <f t="shared" si="17"/>
        <v>296.75572519083971</v>
      </c>
      <c r="AV39" s="82">
        <f t="shared" si="24"/>
        <v>7769.8296494438973</v>
      </c>
      <c r="AW39" s="82">
        <f t="shared" si="18"/>
        <v>15425.573701252992</v>
      </c>
      <c r="AX39" s="38"/>
    </row>
    <row r="40" spans="1:50" ht="16.2" customHeight="1">
      <c r="A40" s="2"/>
      <c r="B40" s="3" t="s">
        <v>44</v>
      </c>
      <c r="C40" s="5" t="s">
        <v>45</v>
      </c>
      <c r="D40" s="106">
        <v>80</v>
      </c>
      <c r="E40" s="107">
        <v>90</v>
      </c>
      <c r="F40" s="107">
        <v>170</v>
      </c>
      <c r="G40" s="107">
        <v>10</v>
      </c>
      <c r="H40" s="107">
        <v>1291</v>
      </c>
      <c r="I40" s="107">
        <v>1301</v>
      </c>
      <c r="J40" s="108">
        <v>1471</v>
      </c>
      <c r="K40" s="107">
        <v>0</v>
      </c>
      <c r="L40" s="107">
        <v>50</v>
      </c>
      <c r="M40" s="107">
        <v>50</v>
      </c>
      <c r="N40" s="107">
        <v>0</v>
      </c>
      <c r="O40" s="107">
        <v>0</v>
      </c>
      <c r="P40" s="107">
        <v>0</v>
      </c>
      <c r="Q40" s="108">
        <v>50</v>
      </c>
      <c r="R40" s="107">
        <v>0</v>
      </c>
      <c r="S40" s="107">
        <v>0</v>
      </c>
      <c r="T40" s="107">
        <v>0</v>
      </c>
      <c r="U40" s="107">
        <v>50</v>
      </c>
      <c r="V40" s="107">
        <v>1521</v>
      </c>
      <c r="W40" s="81">
        <f t="shared" si="26"/>
        <v>59.920106524633823</v>
      </c>
      <c r="X40" s="82">
        <f t="shared" si="1"/>
        <v>5.9920106524633825</v>
      </c>
      <c r="Y40" s="82">
        <f t="shared" si="2"/>
        <v>65.912117177097201</v>
      </c>
      <c r="Z40" s="82">
        <f t="shared" si="25"/>
        <v>891.79301715919917</v>
      </c>
      <c r="AA40" s="82">
        <f t="shared" si="3"/>
        <v>21.75099866844208</v>
      </c>
      <c r="AB40" s="82">
        <f t="shared" si="20"/>
        <v>307.67397521448999</v>
      </c>
      <c r="AC40" s="99">
        <f t="shared" si="19"/>
        <v>329.42497388293208</v>
      </c>
      <c r="AD40" s="82">
        <f t="shared" si="4"/>
        <v>0.276906577693041</v>
      </c>
      <c r="AE40" s="82">
        <f t="shared" si="5"/>
        <v>0.13182423435419441</v>
      </c>
      <c r="AF40" s="82">
        <f t="shared" si="6"/>
        <v>9.9405325043924853E-2</v>
      </c>
      <c r="AG40" s="82">
        <f t="shared" si="7"/>
        <v>1.2425665630490607E-2</v>
      </c>
      <c r="AH40" s="82">
        <f t="shared" si="8"/>
        <v>1.2425665630490607E-2</v>
      </c>
      <c r="AI40" s="82">
        <f t="shared" si="9"/>
        <v>1.2425665630490607E-2</v>
      </c>
      <c r="AJ40" s="82">
        <f t="shared" si="10"/>
        <v>0.29821597513177456</v>
      </c>
      <c r="AK40" s="82">
        <f t="shared" si="11"/>
        <v>7.5968599645479876E-2</v>
      </c>
      <c r="AL40" s="82">
        <f t="shared" si="12"/>
        <v>0</v>
      </c>
      <c r="AM40" s="82"/>
      <c r="AN40" s="82">
        <f t="shared" si="21"/>
        <v>1365.5060987971347</v>
      </c>
      <c r="AO40" s="82">
        <f t="shared" si="22"/>
        <v>1365.8291661035275</v>
      </c>
      <c r="AP40" s="82">
        <f t="shared" si="13"/>
        <v>28.511087645195353</v>
      </c>
      <c r="AQ40" s="82">
        <f t="shared" si="14"/>
        <v>28.511087645195353</v>
      </c>
      <c r="AR40" s="82">
        <f t="shared" si="23"/>
        <v>45.85597826086957</v>
      </c>
      <c r="AS40" s="82">
        <f t="shared" si="15"/>
        <v>67.934782608695656</v>
      </c>
      <c r="AT40" s="82">
        <f t="shared" si="16"/>
        <v>0</v>
      </c>
      <c r="AU40" s="82">
        <f t="shared" si="17"/>
        <v>0</v>
      </c>
      <c r="AV40" s="82">
        <f t="shared" si="24"/>
        <v>1539.3918062790372</v>
      </c>
      <c r="AW40" s="82">
        <f t="shared" si="18"/>
        <v>3056.1804871181193</v>
      </c>
      <c r="AX40" s="38"/>
    </row>
    <row r="41" spans="1:50" ht="16.05" customHeight="1">
      <c r="A41" s="2"/>
      <c r="B41" s="2"/>
      <c r="C41" s="6" t="s">
        <v>46</v>
      </c>
      <c r="D41" s="106">
        <v>69</v>
      </c>
      <c r="E41" s="107">
        <v>78</v>
      </c>
      <c r="F41" s="107">
        <v>147</v>
      </c>
      <c r="G41" s="107">
        <v>5</v>
      </c>
      <c r="H41" s="107">
        <v>908</v>
      </c>
      <c r="I41" s="107">
        <v>913</v>
      </c>
      <c r="J41" s="108">
        <v>1060</v>
      </c>
      <c r="K41" s="107">
        <v>0</v>
      </c>
      <c r="L41" s="107">
        <v>0</v>
      </c>
      <c r="M41" s="107">
        <v>0</v>
      </c>
      <c r="N41" s="107">
        <v>0</v>
      </c>
      <c r="O41" s="107">
        <v>5</v>
      </c>
      <c r="P41" s="107">
        <v>5</v>
      </c>
      <c r="Q41" s="108">
        <v>5</v>
      </c>
      <c r="R41" s="107">
        <v>0</v>
      </c>
      <c r="S41" s="107">
        <v>0</v>
      </c>
      <c r="T41" s="107">
        <v>0</v>
      </c>
      <c r="U41" s="107">
        <v>5</v>
      </c>
      <c r="V41" s="107">
        <v>1065</v>
      </c>
      <c r="W41" s="81">
        <f t="shared" si="26"/>
        <v>51.930758988015981</v>
      </c>
      <c r="X41" s="82">
        <f t="shared" si="1"/>
        <v>5.1930758988015979</v>
      </c>
      <c r="Y41" s="82">
        <f t="shared" si="2"/>
        <v>57.123834886817576</v>
      </c>
      <c r="Z41" s="82">
        <f t="shared" si="25"/>
        <v>627.22545281220209</v>
      </c>
      <c r="AA41" s="82">
        <f t="shared" si="3"/>
        <v>18.850865512649801</v>
      </c>
      <c r="AB41" s="82">
        <f t="shared" si="20"/>
        <v>216.39656816015253</v>
      </c>
      <c r="AC41" s="99">
        <f t="shared" si="19"/>
        <v>235.24743367280232</v>
      </c>
      <c r="AD41" s="82">
        <f t="shared" si="4"/>
        <v>0.19475691134413728</v>
      </c>
      <c r="AE41" s="82">
        <f t="shared" si="5"/>
        <v>0.11424766977363515</v>
      </c>
      <c r="AF41" s="82">
        <f t="shared" si="6"/>
        <v>7.1631301527233418E-2</v>
      </c>
      <c r="AG41" s="82">
        <f t="shared" si="7"/>
        <v>8.9539126909041773E-3</v>
      </c>
      <c r="AH41" s="82">
        <f t="shared" si="8"/>
        <v>8.9539126909041773E-3</v>
      </c>
      <c r="AI41" s="82">
        <f t="shared" si="9"/>
        <v>8.9539126909041773E-3</v>
      </c>
      <c r="AJ41" s="82">
        <f t="shared" si="10"/>
        <v>0.21489390458170021</v>
      </c>
      <c r="AK41" s="82">
        <f t="shared" si="11"/>
        <v>7.5968599645479876E-3</v>
      </c>
      <c r="AL41" s="82">
        <f t="shared" si="12"/>
        <v>0</v>
      </c>
      <c r="AM41" s="82"/>
      <c r="AN41" s="82">
        <f t="shared" si="21"/>
        <v>983.98128125422352</v>
      </c>
      <c r="AO41" s="82">
        <f t="shared" si="22"/>
        <v>984.21408298418703</v>
      </c>
      <c r="AP41" s="82">
        <f t="shared" si="13"/>
        <v>2.8511087645195357</v>
      </c>
      <c r="AQ41" s="82">
        <f t="shared" si="14"/>
        <v>2.8511087645195357</v>
      </c>
      <c r="AR41" s="82">
        <f t="shared" si="23"/>
        <v>0</v>
      </c>
      <c r="AS41" s="82">
        <f t="shared" si="15"/>
        <v>0</v>
      </c>
      <c r="AT41" s="82">
        <f t="shared" si="16"/>
        <v>6.4676616915422889</v>
      </c>
      <c r="AU41" s="82">
        <f t="shared" si="17"/>
        <v>0</v>
      </c>
      <c r="AV41" s="82">
        <f t="shared" si="24"/>
        <v>1077.8778919705289</v>
      </c>
      <c r="AW41" s="82">
        <f t="shared" si="18"/>
        <v>2139.9291379229435</v>
      </c>
      <c r="AX41" s="38"/>
    </row>
    <row r="42" spans="1:50" ht="16.05" customHeight="1">
      <c r="A42" s="2"/>
      <c r="B42" s="2"/>
      <c r="C42" s="6" t="s">
        <v>47</v>
      </c>
      <c r="D42" s="106">
        <v>27</v>
      </c>
      <c r="E42" s="107">
        <v>17</v>
      </c>
      <c r="F42" s="107">
        <v>44</v>
      </c>
      <c r="G42" s="107">
        <v>0</v>
      </c>
      <c r="H42" s="107">
        <v>329</v>
      </c>
      <c r="I42" s="107">
        <v>329</v>
      </c>
      <c r="J42" s="108">
        <v>373</v>
      </c>
      <c r="K42" s="107">
        <v>0</v>
      </c>
      <c r="L42" s="107">
        <v>45</v>
      </c>
      <c r="M42" s="107">
        <v>45</v>
      </c>
      <c r="N42" s="107">
        <v>0</v>
      </c>
      <c r="O42" s="107">
        <v>7</v>
      </c>
      <c r="P42" s="107">
        <v>7</v>
      </c>
      <c r="Q42" s="108">
        <v>52</v>
      </c>
      <c r="R42" s="107">
        <v>0</v>
      </c>
      <c r="S42" s="107">
        <v>0</v>
      </c>
      <c r="T42" s="107">
        <v>0</v>
      </c>
      <c r="U42" s="107">
        <v>52</v>
      </c>
      <c r="V42" s="107">
        <v>425</v>
      </c>
      <c r="W42" s="81">
        <f t="shared" si="26"/>
        <v>11.318242343541945</v>
      </c>
      <c r="X42" s="82">
        <f t="shared" si="1"/>
        <v>1.1318242343541944</v>
      </c>
      <c r="Y42" s="82">
        <f t="shared" si="2"/>
        <v>12.450066577896139</v>
      </c>
      <c r="Z42" s="82">
        <f t="shared" si="25"/>
        <v>227.26561010486176</v>
      </c>
      <c r="AA42" s="82">
        <f t="shared" si="3"/>
        <v>4.1085219707057261</v>
      </c>
      <c r="AB42" s="82">
        <f t="shared" si="20"/>
        <v>78.408007626310777</v>
      </c>
      <c r="AC42" s="99">
        <f t="shared" si="19"/>
        <v>82.5165295970165</v>
      </c>
      <c r="AD42" s="82">
        <f t="shared" si="4"/>
        <v>7.0567206863679691E-2</v>
      </c>
      <c r="AE42" s="82">
        <f t="shared" si="5"/>
        <v>2.4900133155792276E-2</v>
      </c>
      <c r="AF42" s="82">
        <f t="shared" si="6"/>
        <v>2.5206108933639681E-2</v>
      </c>
      <c r="AG42" s="82">
        <f t="shared" si="7"/>
        <v>3.1507636167049601E-3</v>
      </c>
      <c r="AH42" s="82">
        <f t="shared" si="8"/>
        <v>3.1507636167049601E-3</v>
      </c>
      <c r="AI42" s="82">
        <f t="shared" si="9"/>
        <v>3.1507636167049601E-3</v>
      </c>
      <c r="AJ42" s="82">
        <f t="shared" si="10"/>
        <v>7.5618326800919039E-2</v>
      </c>
      <c r="AK42" s="82">
        <f t="shared" si="11"/>
        <v>7.9007343631299062E-2</v>
      </c>
      <c r="AL42" s="82">
        <f t="shared" si="12"/>
        <v>0</v>
      </c>
      <c r="AM42" s="82"/>
      <c r="AN42" s="82">
        <f t="shared" si="21"/>
        <v>346.25001689417491</v>
      </c>
      <c r="AO42" s="82">
        <f t="shared" si="22"/>
        <v>346.33193674820922</v>
      </c>
      <c r="AP42" s="82">
        <f t="shared" si="13"/>
        <v>29.651531151003169</v>
      </c>
      <c r="AQ42" s="82">
        <f t="shared" si="14"/>
        <v>29.651531151003169</v>
      </c>
      <c r="AR42" s="82">
        <f t="shared" si="23"/>
        <v>41.270380434782609</v>
      </c>
      <c r="AS42" s="82">
        <f t="shared" si="15"/>
        <v>61.141304347826086</v>
      </c>
      <c r="AT42" s="82">
        <f t="shared" si="16"/>
        <v>9.054726368159205</v>
      </c>
      <c r="AU42" s="82">
        <f t="shared" si="17"/>
        <v>0</v>
      </c>
      <c r="AV42" s="82">
        <f t="shared" si="24"/>
        <v>430.13906487086837</v>
      </c>
      <c r="AW42" s="82">
        <f t="shared" si="18"/>
        <v>853.96233203497741</v>
      </c>
      <c r="AX42" s="38"/>
    </row>
    <row r="43" spans="1:50" ht="16.05" customHeight="1">
      <c r="A43" s="2"/>
      <c r="B43" s="2"/>
      <c r="C43" s="6" t="s">
        <v>27</v>
      </c>
      <c r="D43" s="104">
        <v>176</v>
      </c>
      <c r="E43" s="104">
        <v>185</v>
      </c>
      <c r="F43" s="104">
        <v>361</v>
      </c>
      <c r="G43" s="104">
        <v>15</v>
      </c>
      <c r="H43" s="104">
        <v>2528</v>
      </c>
      <c r="I43" s="104">
        <v>2543</v>
      </c>
      <c r="J43" s="105">
        <v>2904</v>
      </c>
      <c r="K43" s="104">
        <v>0</v>
      </c>
      <c r="L43" s="104">
        <v>95</v>
      </c>
      <c r="M43" s="104">
        <v>95</v>
      </c>
      <c r="N43" s="104">
        <v>0</v>
      </c>
      <c r="O43" s="104">
        <v>12</v>
      </c>
      <c r="P43" s="104">
        <v>12</v>
      </c>
      <c r="Q43" s="105">
        <v>107</v>
      </c>
      <c r="R43" s="104">
        <v>0</v>
      </c>
      <c r="S43" s="104">
        <v>0</v>
      </c>
      <c r="T43" s="104">
        <v>0</v>
      </c>
      <c r="U43" s="104">
        <v>107</v>
      </c>
      <c r="V43" s="104">
        <v>3011</v>
      </c>
      <c r="W43" s="81">
        <f t="shared" si="26"/>
        <v>123.16910785619176</v>
      </c>
      <c r="X43" s="82">
        <f t="shared" si="1"/>
        <v>12.316910785619175</v>
      </c>
      <c r="Y43" s="82">
        <f t="shared" si="2"/>
        <v>135.48601864181094</v>
      </c>
      <c r="Z43" s="82">
        <f t="shared" si="25"/>
        <v>1746.2840800762631</v>
      </c>
      <c r="AA43" s="82">
        <f t="shared" si="3"/>
        <v>44.710386151797607</v>
      </c>
      <c r="AB43" s="82">
        <f t="shared" si="20"/>
        <v>602.4785510009533</v>
      </c>
      <c r="AC43" s="99">
        <f t="shared" si="19"/>
        <v>647.1889371527509</v>
      </c>
      <c r="AD43" s="82">
        <f t="shared" si="4"/>
        <v>0.54223069590085793</v>
      </c>
      <c r="AE43" s="82">
        <f t="shared" si="5"/>
        <v>0.27097203728362185</v>
      </c>
      <c r="AF43" s="82">
        <f t="shared" si="6"/>
        <v>0.19624273550479795</v>
      </c>
      <c r="AG43" s="82">
        <f t="shared" si="7"/>
        <v>2.4530341938099744E-2</v>
      </c>
      <c r="AH43" s="82">
        <f t="shared" si="8"/>
        <v>2.4530341938099744E-2</v>
      </c>
      <c r="AI43" s="82">
        <f t="shared" si="9"/>
        <v>2.4530341938099744E-2</v>
      </c>
      <c r="AJ43" s="82">
        <f t="shared" si="10"/>
        <v>0.58872820651439384</v>
      </c>
      <c r="AK43" s="82">
        <f t="shared" si="11"/>
        <v>0.16257280324132692</v>
      </c>
      <c r="AL43" s="82">
        <f t="shared" si="12"/>
        <v>0</v>
      </c>
      <c r="AM43" s="82"/>
      <c r="AN43" s="82">
        <f t="shared" si="21"/>
        <v>2695.737396945533</v>
      </c>
      <c r="AO43" s="82">
        <f t="shared" si="22"/>
        <v>2696.3751858359237</v>
      </c>
      <c r="AP43" s="82">
        <f t="shared" si="13"/>
        <v>61.01372756071806</v>
      </c>
      <c r="AQ43" s="82">
        <f t="shared" si="14"/>
        <v>61.01372756071806</v>
      </c>
      <c r="AR43" s="82">
        <f t="shared" si="23"/>
        <v>87.126358695652172</v>
      </c>
      <c r="AS43" s="82">
        <f t="shared" si="15"/>
        <v>129.07608695652175</v>
      </c>
      <c r="AT43" s="82">
        <f t="shared" si="16"/>
        <v>15.522388059701495</v>
      </c>
      <c r="AU43" s="82">
        <f t="shared" si="17"/>
        <v>0</v>
      </c>
      <c r="AV43" s="82">
        <f t="shared" si="24"/>
        <v>3047.4087631204343</v>
      </c>
      <c r="AW43" s="82">
        <f t="shared" si="18"/>
        <v>6050.0719570760402</v>
      </c>
      <c r="AX43" s="38"/>
    </row>
    <row r="44" spans="1:50" ht="16.05" customHeight="1">
      <c r="A44" s="4">
        <v>8</v>
      </c>
      <c r="B44" s="1" t="s">
        <v>48</v>
      </c>
      <c r="C44" s="2"/>
      <c r="D44" s="100">
        <v>758</v>
      </c>
      <c r="E44" s="100">
        <v>1508</v>
      </c>
      <c r="F44" s="100">
        <v>2266</v>
      </c>
      <c r="G44" s="100">
        <v>636</v>
      </c>
      <c r="H44" s="100">
        <v>7035</v>
      </c>
      <c r="I44" s="100">
        <v>7671</v>
      </c>
      <c r="J44" s="101">
        <v>9937</v>
      </c>
      <c r="K44" s="100">
        <v>13</v>
      </c>
      <c r="L44" s="100">
        <v>242</v>
      </c>
      <c r="M44" s="100">
        <v>255</v>
      </c>
      <c r="N44" s="100">
        <v>26</v>
      </c>
      <c r="O44" s="100">
        <v>159</v>
      </c>
      <c r="P44" s="100">
        <v>185</v>
      </c>
      <c r="Q44" s="101">
        <v>440</v>
      </c>
      <c r="R44" s="100">
        <v>80</v>
      </c>
      <c r="S44" s="100">
        <v>231</v>
      </c>
      <c r="T44" s="100">
        <v>311</v>
      </c>
      <c r="U44" s="100">
        <v>751</v>
      </c>
      <c r="V44" s="100">
        <v>10688</v>
      </c>
      <c r="W44" s="81">
        <f t="shared" si="26"/>
        <v>1003.994673768309</v>
      </c>
      <c r="X44" s="82">
        <f t="shared" si="1"/>
        <v>100.3994673768309</v>
      </c>
      <c r="Y44" s="82">
        <f t="shared" si="2"/>
        <v>1104.3941411451399</v>
      </c>
      <c r="Z44" s="82">
        <f t="shared" si="25"/>
        <v>4859.6157054337464</v>
      </c>
      <c r="AA44" s="82">
        <f t="shared" si="3"/>
        <v>364.45006657789617</v>
      </c>
      <c r="AB44" s="82">
        <f t="shared" si="20"/>
        <v>1676.5967588179219</v>
      </c>
      <c r="AC44" s="99">
        <f t="shared" si="19"/>
        <v>2041.0468253958181</v>
      </c>
      <c r="AD44" s="82">
        <f t="shared" si="4"/>
        <v>1.5089370829361297</v>
      </c>
      <c r="AE44" s="82">
        <f t="shared" si="5"/>
        <v>2.2087882822902793</v>
      </c>
      <c r="AF44" s="82">
        <f t="shared" si="6"/>
        <v>0.6715096634680362</v>
      </c>
      <c r="AG44" s="82">
        <f t="shared" si="7"/>
        <v>8.3938707933504525E-2</v>
      </c>
      <c r="AH44" s="82">
        <f t="shared" si="8"/>
        <v>8.3938707933504525E-2</v>
      </c>
      <c r="AI44" s="82">
        <f t="shared" si="9"/>
        <v>8.3938707933504525E-2</v>
      </c>
      <c r="AJ44" s="82">
        <f t="shared" si="10"/>
        <v>2.0145289904041084</v>
      </c>
      <c r="AK44" s="82">
        <f t="shared" si="11"/>
        <v>0.66852367688022285</v>
      </c>
      <c r="AL44" s="82">
        <f t="shared" si="12"/>
        <v>0.39567430025445294</v>
      </c>
      <c r="AM44" s="82"/>
      <c r="AN44" s="82">
        <f t="shared" si="21"/>
        <v>9224.3603696445462</v>
      </c>
      <c r="AO44" s="82">
        <f t="shared" si="22"/>
        <v>9226.5427760508173</v>
      </c>
      <c r="AP44" s="82">
        <f t="shared" si="13"/>
        <v>428.23653643083424</v>
      </c>
      <c r="AQ44" s="82">
        <f t="shared" si="14"/>
        <v>428.23653643083424</v>
      </c>
      <c r="AR44" s="82">
        <f t="shared" si="23"/>
        <v>233.86548913043478</v>
      </c>
      <c r="AS44" s="82">
        <f t="shared" si="15"/>
        <v>346.46739130434781</v>
      </c>
      <c r="AT44" s="82">
        <f t="shared" si="16"/>
        <v>239.30348258706471</v>
      </c>
      <c r="AU44" s="82">
        <f t="shared" si="17"/>
        <v>296.75572519083971</v>
      </c>
      <c r="AV44" s="82">
        <f t="shared" si="24"/>
        <v>10817.238412564331</v>
      </c>
      <c r="AW44" s="82">
        <f t="shared" si="18"/>
        <v>21475.645658329031</v>
      </c>
      <c r="AX44" s="38"/>
    </row>
    <row r="45" spans="1:50" ht="16.05" customHeight="1">
      <c r="A45" s="2"/>
      <c r="B45" s="3" t="s">
        <v>49</v>
      </c>
      <c r="C45" s="5" t="s">
        <v>50</v>
      </c>
      <c r="D45" s="107">
        <v>120</v>
      </c>
      <c r="E45" s="107">
        <v>92</v>
      </c>
      <c r="F45" s="107">
        <v>212</v>
      </c>
      <c r="G45" s="107">
        <v>117</v>
      </c>
      <c r="H45" s="107">
        <v>1008</v>
      </c>
      <c r="I45" s="107">
        <v>1125</v>
      </c>
      <c r="J45" s="108">
        <v>1337</v>
      </c>
      <c r="K45" s="107">
        <v>26</v>
      </c>
      <c r="L45" s="107">
        <v>75</v>
      </c>
      <c r="M45" s="107">
        <v>101</v>
      </c>
      <c r="N45" s="107">
        <v>9</v>
      </c>
      <c r="O45" s="107">
        <v>11</v>
      </c>
      <c r="P45" s="107">
        <v>20</v>
      </c>
      <c r="Q45" s="108">
        <v>121</v>
      </c>
      <c r="R45" s="107">
        <v>0</v>
      </c>
      <c r="S45" s="107">
        <v>0</v>
      </c>
      <c r="T45" s="107">
        <v>0</v>
      </c>
      <c r="U45" s="107">
        <v>121</v>
      </c>
      <c r="V45" s="107">
        <v>1458</v>
      </c>
      <c r="W45" s="81">
        <f t="shared" si="26"/>
        <v>61.251664447403463</v>
      </c>
      <c r="X45" s="82">
        <f t="shared" si="1"/>
        <v>6.125166444740346</v>
      </c>
      <c r="Y45" s="82">
        <f t="shared" si="2"/>
        <v>67.376830892143815</v>
      </c>
      <c r="Z45" s="82">
        <f t="shared" si="25"/>
        <v>696.30314585319343</v>
      </c>
      <c r="AA45" s="82">
        <f t="shared" si="3"/>
        <v>22.234354194407459</v>
      </c>
      <c r="AB45" s="82">
        <f t="shared" si="20"/>
        <v>240.22878932316493</v>
      </c>
      <c r="AC45" s="99">
        <f t="shared" si="19"/>
        <v>262.46314351757241</v>
      </c>
      <c r="AD45" s="82">
        <f t="shared" si="4"/>
        <v>0.21620591039084844</v>
      </c>
      <c r="AE45" s="82">
        <f t="shared" si="5"/>
        <v>0.1347536617842876</v>
      </c>
      <c r="AF45" s="82">
        <f t="shared" si="6"/>
        <v>9.0350047303689687E-2</v>
      </c>
      <c r="AG45" s="82">
        <f t="shared" si="7"/>
        <v>1.1293755912961211E-2</v>
      </c>
      <c r="AH45" s="82">
        <f t="shared" si="8"/>
        <v>1.1293755912961211E-2</v>
      </c>
      <c r="AI45" s="82">
        <f t="shared" si="9"/>
        <v>1.1293755912961211E-2</v>
      </c>
      <c r="AJ45" s="82">
        <f t="shared" si="10"/>
        <v>0.27105014191106908</v>
      </c>
      <c r="AK45" s="82">
        <f t="shared" si="11"/>
        <v>0.18384401114206128</v>
      </c>
      <c r="AL45" s="82">
        <f t="shared" si="12"/>
        <v>0</v>
      </c>
      <c r="AM45" s="82"/>
      <c r="AN45" s="82">
        <f t="shared" si="21"/>
        <v>1241.1160122989593</v>
      </c>
      <c r="AO45" s="82">
        <f t="shared" si="22"/>
        <v>1241.4096499526963</v>
      </c>
      <c r="AP45" s="82">
        <f t="shared" si="13"/>
        <v>68.99683210137276</v>
      </c>
      <c r="AQ45" s="82">
        <f t="shared" si="14"/>
        <v>68.99683210137276</v>
      </c>
      <c r="AR45" s="82">
        <f t="shared" si="23"/>
        <v>92.62907608695653</v>
      </c>
      <c r="AS45" s="82">
        <f t="shared" si="15"/>
        <v>137.22826086956522</v>
      </c>
      <c r="AT45" s="82">
        <f t="shared" si="16"/>
        <v>25.870646766169155</v>
      </c>
      <c r="AU45" s="82">
        <f t="shared" si="17"/>
        <v>0</v>
      </c>
      <c r="AV45" s="82">
        <f t="shared" si="24"/>
        <v>1475.6300154864143</v>
      </c>
      <c r="AW45" s="82">
        <f t="shared" si="18"/>
        <v>2929.5931296635226</v>
      </c>
      <c r="AX45" s="38"/>
    </row>
    <row r="46" spans="1:50" ht="16.2" customHeight="1">
      <c r="A46" s="2"/>
      <c r="B46" s="2"/>
      <c r="C46" s="6" t="s">
        <v>51</v>
      </c>
      <c r="D46" s="107">
        <v>89</v>
      </c>
      <c r="E46" s="107">
        <v>54</v>
      </c>
      <c r="F46" s="107">
        <v>143</v>
      </c>
      <c r="G46" s="107">
        <v>70</v>
      </c>
      <c r="H46" s="107">
        <v>481</v>
      </c>
      <c r="I46" s="107">
        <v>551</v>
      </c>
      <c r="J46" s="108">
        <v>694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8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694</v>
      </c>
      <c r="W46" s="81">
        <f t="shared" si="26"/>
        <v>35.952063914780297</v>
      </c>
      <c r="X46" s="82">
        <f t="shared" si="1"/>
        <v>3.5952063914780297</v>
      </c>
      <c r="Y46" s="82">
        <f t="shared" si="2"/>
        <v>39.547270306258326</v>
      </c>
      <c r="Z46" s="82">
        <f t="shared" si="25"/>
        <v>332.26370352716873</v>
      </c>
      <c r="AA46" s="82">
        <f t="shared" si="3"/>
        <v>13.050599201065246</v>
      </c>
      <c r="AB46" s="82">
        <f t="shared" si="20"/>
        <v>114.63298379408961</v>
      </c>
      <c r="AC46" s="99">
        <f t="shared" si="19"/>
        <v>127.68358299515486</v>
      </c>
      <c r="AD46" s="82">
        <f t="shared" si="4"/>
        <v>0.10316968541468065</v>
      </c>
      <c r="AE46" s="82">
        <f t="shared" si="5"/>
        <v>7.9094540612516639E-2</v>
      </c>
      <c r="AF46" s="82">
        <f t="shared" si="6"/>
        <v>4.6898229490471684E-2</v>
      </c>
      <c r="AG46" s="82">
        <f t="shared" si="7"/>
        <v>5.8622786863089605E-3</v>
      </c>
      <c r="AH46" s="82">
        <f t="shared" si="8"/>
        <v>5.8622786863089605E-3</v>
      </c>
      <c r="AI46" s="82">
        <f t="shared" si="9"/>
        <v>5.8622786863089605E-3</v>
      </c>
      <c r="AJ46" s="82">
        <f t="shared" si="10"/>
        <v>0.14069468847141506</v>
      </c>
      <c r="AK46" s="82">
        <f t="shared" si="11"/>
        <v>0</v>
      </c>
      <c r="AL46" s="82">
        <f t="shared" si="12"/>
        <v>0</v>
      </c>
      <c r="AM46" s="82"/>
      <c r="AN46" s="82">
        <f t="shared" si="21"/>
        <v>644.22925395323693</v>
      </c>
      <c r="AO46" s="82">
        <f t="shared" si="22"/>
        <v>644.38167319908098</v>
      </c>
      <c r="AP46" s="82">
        <f t="shared" si="13"/>
        <v>0</v>
      </c>
      <c r="AQ46" s="82">
        <f t="shared" si="14"/>
        <v>0</v>
      </c>
      <c r="AR46" s="82">
        <f t="shared" si="23"/>
        <v>0</v>
      </c>
      <c r="AS46" s="82">
        <f t="shared" si="15"/>
        <v>0</v>
      </c>
      <c r="AT46" s="82">
        <f t="shared" si="16"/>
        <v>0</v>
      </c>
      <c r="AU46" s="82">
        <f t="shared" si="17"/>
        <v>0</v>
      </c>
      <c r="AV46" s="82">
        <f t="shared" si="24"/>
        <v>702.39179063619451</v>
      </c>
      <c r="AW46" s="82">
        <f t="shared" si="18"/>
        <v>1394.4702551347632</v>
      </c>
      <c r="AX46" s="38"/>
    </row>
    <row r="47" spans="1:50" ht="16.05" customHeight="1">
      <c r="A47" s="2"/>
      <c r="B47" s="2"/>
      <c r="C47" s="6" t="s">
        <v>52</v>
      </c>
      <c r="D47" s="109">
        <v>209</v>
      </c>
      <c r="E47" s="109">
        <v>146</v>
      </c>
      <c r="F47" s="109">
        <v>355</v>
      </c>
      <c r="G47" s="109">
        <v>187</v>
      </c>
      <c r="H47" s="109">
        <v>1489</v>
      </c>
      <c r="I47" s="109">
        <v>1676</v>
      </c>
      <c r="J47" s="110">
        <v>2031</v>
      </c>
      <c r="K47" s="109">
        <v>26</v>
      </c>
      <c r="L47" s="109">
        <v>75</v>
      </c>
      <c r="M47" s="109">
        <v>101</v>
      </c>
      <c r="N47" s="109">
        <v>9</v>
      </c>
      <c r="O47" s="109">
        <v>11</v>
      </c>
      <c r="P47" s="109">
        <v>20</v>
      </c>
      <c r="Q47" s="110">
        <v>121</v>
      </c>
      <c r="R47" s="109">
        <v>0</v>
      </c>
      <c r="S47" s="109">
        <v>0</v>
      </c>
      <c r="T47" s="109">
        <v>0</v>
      </c>
      <c r="U47" s="109">
        <v>121</v>
      </c>
      <c r="V47" s="109">
        <v>2152</v>
      </c>
      <c r="W47" s="81">
        <f t="shared" si="26"/>
        <v>97.203728362183767</v>
      </c>
      <c r="X47" s="82">
        <f t="shared" si="1"/>
        <v>9.7203728362183774</v>
      </c>
      <c r="Y47" s="82">
        <f t="shared" si="2"/>
        <v>106.92410119840214</v>
      </c>
      <c r="Z47" s="82">
        <f t="shared" si="25"/>
        <v>1028.5668493803621</v>
      </c>
      <c r="AA47" s="82">
        <f t="shared" si="3"/>
        <v>35.284953395472705</v>
      </c>
      <c r="AB47" s="82">
        <f t="shared" si="20"/>
        <v>354.86177311725453</v>
      </c>
      <c r="AC47" s="99">
        <f t="shared" si="19"/>
        <v>390.14672651272724</v>
      </c>
      <c r="AD47" s="82">
        <f t="shared" si="4"/>
        <v>0.3193755958055291</v>
      </c>
      <c r="AE47" s="82">
        <f t="shared" si="5"/>
        <v>0.21384820239680424</v>
      </c>
      <c r="AF47" s="82">
        <f t="shared" si="6"/>
        <v>0.13724827679416138</v>
      </c>
      <c r="AG47" s="82">
        <f t="shared" si="7"/>
        <v>1.7156034599270172E-2</v>
      </c>
      <c r="AH47" s="82">
        <f t="shared" si="8"/>
        <v>1.7156034599270172E-2</v>
      </c>
      <c r="AI47" s="82">
        <f t="shared" si="9"/>
        <v>1.7156034599270172E-2</v>
      </c>
      <c r="AJ47" s="82">
        <f t="shared" si="10"/>
        <v>0.41174483038248411</v>
      </c>
      <c r="AK47" s="82">
        <f t="shared" si="11"/>
        <v>0.18384401114206128</v>
      </c>
      <c r="AL47" s="82">
        <f t="shared" si="12"/>
        <v>0</v>
      </c>
      <c r="AM47" s="82"/>
      <c r="AN47" s="82">
        <f t="shared" si="21"/>
        <v>1885.3452662521961</v>
      </c>
      <c r="AO47" s="82">
        <f t="shared" si="22"/>
        <v>1885.7913231517773</v>
      </c>
      <c r="AP47" s="82">
        <f t="shared" si="13"/>
        <v>68.99683210137276</v>
      </c>
      <c r="AQ47" s="82">
        <f t="shared" si="14"/>
        <v>68.99683210137276</v>
      </c>
      <c r="AR47" s="82">
        <f t="shared" si="23"/>
        <v>92.62907608695653</v>
      </c>
      <c r="AS47" s="82">
        <f t="shared" si="15"/>
        <v>137.22826086956522</v>
      </c>
      <c r="AT47" s="82">
        <f t="shared" si="16"/>
        <v>25.870646766169155</v>
      </c>
      <c r="AU47" s="82">
        <f t="shared" si="17"/>
        <v>0</v>
      </c>
      <c r="AV47" s="82">
        <f t="shared" si="24"/>
        <v>2178.0218061226087</v>
      </c>
      <c r="AW47" s="82">
        <f t="shared" si="18"/>
        <v>4324.0633847982854</v>
      </c>
      <c r="AX47" s="38"/>
    </row>
    <row r="48" spans="1:50" ht="16.05" customHeight="1">
      <c r="A48" s="2"/>
      <c r="B48" s="3" t="s">
        <v>53</v>
      </c>
      <c r="C48" s="46"/>
      <c r="D48" s="111">
        <v>508</v>
      </c>
      <c r="E48" s="111">
        <v>2707</v>
      </c>
      <c r="F48" s="111">
        <v>3215</v>
      </c>
      <c r="G48" s="111">
        <v>298</v>
      </c>
      <c r="H48" s="111">
        <v>2170</v>
      </c>
      <c r="I48" s="111">
        <v>2468</v>
      </c>
      <c r="J48" s="111">
        <v>5683</v>
      </c>
      <c r="K48" s="112">
        <v>35</v>
      </c>
      <c r="L48" s="112">
        <v>197</v>
      </c>
      <c r="M48" s="112">
        <v>232</v>
      </c>
      <c r="N48" s="112">
        <v>6</v>
      </c>
      <c r="O48" s="112">
        <v>27</v>
      </c>
      <c r="P48" s="112">
        <v>33</v>
      </c>
      <c r="Q48" s="112">
        <v>265</v>
      </c>
      <c r="R48" s="112">
        <v>10</v>
      </c>
      <c r="S48" s="112">
        <v>25</v>
      </c>
      <c r="T48" s="112">
        <v>35</v>
      </c>
      <c r="U48" s="112">
        <v>300</v>
      </c>
      <c r="V48" s="112">
        <v>5983</v>
      </c>
      <c r="W48" s="81">
        <f t="shared" si="26"/>
        <v>1802.2636484687084</v>
      </c>
      <c r="X48" s="82">
        <f t="shared" si="1"/>
        <v>180.22636484687084</v>
      </c>
      <c r="Y48" s="82">
        <f t="shared" si="2"/>
        <v>1982.4900133155793</v>
      </c>
      <c r="Z48" s="82">
        <f t="shared" si="25"/>
        <v>1498.9859389895137</v>
      </c>
      <c r="AA48" s="82">
        <f t="shared" si="3"/>
        <v>654.22170439414117</v>
      </c>
      <c r="AB48" s="82">
        <f t="shared" si="20"/>
        <v>517.15919923736897</v>
      </c>
      <c r="AC48" s="99">
        <f t="shared" si="19"/>
        <v>1171.3809036315101</v>
      </c>
      <c r="AD48" s="82">
        <f t="shared" si="4"/>
        <v>0.46544327931363205</v>
      </c>
      <c r="AE48" s="82">
        <f t="shared" si="5"/>
        <v>3.9649800266311583</v>
      </c>
      <c r="AF48" s="82">
        <f t="shared" si="6"/>
        <v>0.3840383835653467</v>
      </c>
      <c r="AG48" s="82">
        <f t="shared" si="7"/>
        <v>4.8004797945668337E-2</v>
      </c>
      <c r="AH48" s="82">
        <f t="shared" si="8"/>
        <v>4.8004797945668337E-2</v>
      </c>
      <c r="AI48" s="82">
        <f t="shared" si="9"/>
        <v>4.8004797945668337E-2</v>
      </c>
      <c r="AJ48" s="82">
        <f t="shared" si="10"/>
        <v>1.1521151506960399</v>
      </c>
      <c r="AK48" s="82">
        <f t="shared" si="11"/>
        <v>0.40263357812104333</v>
      </c>
      <c r="AL48" s="82">
        <f t="shared" si="12"/>
        <v>4.4529262086513997E-2</v>
      </c>
      <c r="AM48" s="82"/>
      <c r="AN48" s="82">
        <f t="shared" si="21"/>
        <v>5275.4392654412759</v>
      </c>
      <c r="AO48" s="82">
        <f t="shared" si="22"/>
        <v>5276.6873901878635</v>
      </c>
      <c r="AP48" s="82">
        <f t="shared" si="13"/>
        <v>171.06652587117213</v>
      </c>
      <c r="AQ48" s="82">
        <f t="shared" si="14"/>
        <v>171.06652587117213</v>
      </c>
      <c r="AR48" s="82">
        <f t="shared" si="23"/>
        <v>212.77173913043478</v>
      </c>
      <c r="AS48" s="82">
        <f t="shared" si="15"/>
        <v>315.21739130434781</v>
      </c>
      <c r="AT48" s="82">
        <f t="shared" si="16"/>
        <v>42.68656716417911</v>
      </c>
      <c r="AU48" s="82">
        <f t="shared" si="17"/>
        <v>33.396946564885496</v>
      </c>
      <c r="AV48" s="82">
        <f t="shared" si="24"/>
        <v>6055.3459414644831</v>
      </c>
      <c r="AW48" s="82">
        <f t="shared" si="18"/>
        <v>12021.780311918283</v>
      </c>
      <c r="AX48" s="38"/>
    </row>
    <row r="49" spans="1:50" ht="16.05" customHeight="1">
      <c r="A49" s="7"/>
      <c r="B49" s="8" t="s">
        <v>54</v>
      </c>
      <c r="C49" s="9" t="s">
        <v>55</v>
      </c>
      <c r="D49" s="113">
        <v>202</v>
      </c>
      <c r="E49" s="113">
        <v>100</v>
      </c>
      <c r="F49" s="113">
        <v>302</v>
      </c>
      <c r="G49" s="113">
        <v>105</v>
      </c>
      <c r="H49" s="113">
        <v>1182</v>
      </c>
      <c r="I49" s="113">
        <v>1287</v>
      </c>
      <c r="J49" s="114">
        <v>1589</v>
      </c>
      <c r="K49" s="113">
        <v>0</v>
      </c>
      <c r="L49" s="113">
        <v>30</v>
      </c>
      <c r="M49" s="113">
        <v>30</v>
      </c>
      <c r="N49" s="113">
        <v>5</v>
      </c>
      <c r="O49" s="113">
        <v>9</v>
      </c>
      <c r="P49" s="113">
        <v>14</v>
      </c>
      <c r="Q49" s="114">
        <v>44</v>
      </c>
      <c r="R49" s="113">
        <v>2</v>
      </c>
      <c r="S49" s="113">
        <v>23</v>
      </c>
      <c r="T49" s="113">
        <v>25</v>
      </c>
      <c r="U49" s="113">
        <v>69</v>
      </c>
      <c r="V49" s="113">
        <v>1658</v>
      </c>
      <c r="W49" s="81">
        <f t="shared" si="26"/>
        <v>66.577896138482032</v>
      </c>
      <c r="X49" s="82">
        <f t="shared" si="1"/>
        <v>6.6577896138482036</v>
      </c>
      <c r="Y49" s="82">
        <f t="shared" si="2"/>
        <v>73.235685752330241</v>
      </c>
      <c r="Z49" s="82">
        <f t="shared" si="25"/>
        <v>816.49833174451851</v>
      </c>
      <c r="AA49" s="82">
        <f t="shared" si="3"/>
        <v>24.167776298268976</v>
      </c>
      <c r="AB49" s="82">
        <f t="shared" si="20"/>
        <v>281.69685414680646</v>
      </c>
      <c r="AC49" s="99">
        <f t="shared" si="19"/>
        <v>305.86463044507542</v>
      </c>
      <c r="AD49" s="82">
        <f t="shared" si="4"/>
        <v>0.25352716873212583</v>
      </c>
      <c r="AE49" s="82">
        <f t="shared" si="5"/>
        <v>0.14647137150466044</v>
      </c>
      <c r="AF49" s="82">
        <f t="shared" si="6"/>
        <v>0.10737937559129612</v>
      </c>
      <c r="AG49" s="82">
        <f t="shared" si="7"/>
        <v>1.3422421948912015E-2</v>
      </c>
      <c r="AH49" s="82">
        <f t="shared" si="8"/>
        <v>1.3422421948912015E-2</v>
      </c>
      <c r="AI49" s="82">
        <f t="shared" si="9"/>
        <v>1.3422421948912015E-2</v>
      </c>
      <c r="AJ49" s="82">
        <f t="shared" si="10"/>
        <v>0.32213812677388837</v>
      </c>
      <c r="AK49" s="82">
        <f t="shared" si="11"/>
        <v>6.6852367688022288E-2</v>
      </c>
      <c r="AL49" s="82">
        <f t="shared" si="12"/>
        <v>3.1806615776081425E-2</v>
      </c>
      <c r="AM49" s="82"/>
      <c r="AN49" s="82">
        <f t="shared" si="21"/>
        <v>1475.0436376537371</v>
      </c>
      <c r="AO49" s="82">
        <f t="shared" si="22"/>
        <v>1475.3926206244087</v>
      </c>
      <c r="AP49" s="82">
        <f t="shared" si="13"/>
        <v>39.345300950369591</v>
      </c>
      <c r="AQ49" s="82">
        <f t="shared" si="14"/>
        <v>39.345300950369591</v>
      </c>
      <c r="AR49" s="82">
        <f t="shared" si="23"/>
        <v>27.513586956521742</v>
      </c>
      <c r="AS49" s="82">
        <f t="shared" si="15"/>
        <v>40.760869565217391</v>
      </c>
      <c r="AT49" s="82">
        <f t="shared" si="16"/>
        <v>18.10945273631841</v>
      </c>
      <c r="AU49" s="82">
        <f t="shared" si="17"/>
        <v>23.854961832061068</v>
      </c>
      <c r="AV49" s="82">
        <f t="shared" si="24"/>
        <v>1678.0483989550582</v>
      </c>
      <c r="AW49" s="82">
        <f t="shared" si="18"/>
        <v>3331.457756503512</v>
      </c>
      <c r="AX49" s="38"/>
    </row>
    <row r="50" spans="1:50" ht="16.2" customHeight="1">
      <c r="A50" s="2"/>
      <c r="B50" s="2"/>
      <c r="C50" s="6" t="s">
        <v>56</v>
      </c>
      <c r="D50" s="107">
        <v>81</v>
      </c>
      <c r="E50" s="107">
        <v>82</v>
      </c>
      <c r="F50" s="107">
        <v>163</v>
      </c>
      <c r="G50" s="107">
        <v>51</v>
      </c>
      <c r="H50" s="107">
        <v>537</v>
      </c>
      <c r="I50" s="107">
        <v>588</v>
      </c>
      <c r="J50" s="108">
        <v>751</v>
      </c>
      <c r="K50" s="107">
        <v>12</v>
      </c>
      <c r="L50" s="107">
        <v>88</v>
      </c>
      <c r="M50" s="107">
        <v>100</v>
      </c>
      <c r="N50" s="107">
        <v>0</v>
      </c>
      <c r="O50" s="107">
        <v>10</v>
      </c>
      <c r="P50" s="107">
        <v>10</v>
      </c>
      <c r="Q50" s="108">
        <v>110</v>
      </c>
      <c r="R50" s="107">
        <v>0</v>
      </c>
      <c r="S50" s="107">
        <v>0</v>
      </c>
      <c r="T50" s="107">
        <v>0</v>
      </c>
      <c r="U50" s="107">
        <v>110</v>
      </c>
      <c r="V50" s="107">
        <v>861</v>
      </c>
      <c r="W50" s="81">
        <f t="shared" si="26"/>
        <v>54.593874833555262</v>
      </c>
      <c r="X50" s="82">
        <f t="shared" si="1"/>
        <v>5.4593874833555258</v>
      </c>
      <c r="Y50" s="82">
        <f t="shared" si="2"/>
        <v>60.053262316910789</v>
      </c>
      <c r="Z50" s="82">
        <f t="shared" si="25"/>
        <v>370.94721163012389</v>
      </c>
      <c r="AA50" s="82">
        <f t="shared" si="3"/>
        <v>19.817576564580559</v>
      </c>
      <c r="AB50" s="82">
        <f t="shared" si="20"/>
        <v>127.97902764537655</v>
      </c>
      <c r="AC50" s="99">
        <f t="shared" si="19"/>
        <v>147.79660420995711</v>
      </c>
      <c r="AD50" s="82">
        <f t="shared" si="4"/>
        <v>0.1151811248808389</v>
      </c>
      <c r="AE50" s="82">
        <f t="shared" si="5"/>
        <v>0.12010652463382157</v>
      </c>
      <c r="AF50" s="82">
        <f t="shared" si="6"/>
        <v>5.075010136504933E-2</v>
      </c>
      <c r="AG50" s="82">
        <f t="shared" si="7"/>
        <v>6.3437626706311662E-3</v>
      </c>
      <c r="AH50" s="82">
        <f t="shared" si="8"/>
        <v>6.3437626706311662E-3</v>
      </c>
      <c r="AI50" s="82">
        <f t="shared" si="9"/>
        <v>6.3437626706311662E-3</v>
      </c>
      <c r="AJ50" s="82">
        <f t="shared" si="10"/>
        <v>0.15225030409514798</v>
      </c>
      <c r="AK50" s="82">
        <f t="shared" si="11"/>
        <v>0.16713091922005571</v>
      </c>
      <c r="AL50" s="82">
        <f t="shared" si="12"/>
        <v>0</v>
      </c>
      <c r="AM50" s="82"/>
      <c r="AN50" s="82">
        <f t="shared" si="21"/>
        <v>697.14145492634134</v>
      </c>
      <c r="AO50" s="82">
        <f t="shared" si="22"/>
        <v>697.30639275577778</v>
      </c>
      <c r="AP50" s="82">
        <f t="shared" si="13"/>
        <v>62.724392819429781</v>
      </c>
      <c r="AQ50" s="82">
        <f t="shared" si="14"/>
        <v>62.724392819429781</v>
      </c>
      <c r="AR50" s="82">
        <f t="shared" si="23"/>
        <v>91.71195652173914</v>
      </c>
      <c r="AS50" s="82">
        <f t="shared" si="15"/>
        <v>135.86956521739131</v>
      </c>
      <c r="AT50" s="82">
        <f t="shared" si="16"/>
        <v>12.935323383084578</v>
      </c>
      <c r="AU50" s="82">
        <f t="shared" si="17"/>
        <v>0</v>
      </c>
      <c r="AV50" s="82">
        <f t="shared" si="24"/>
        <v>871.41114083251216</v>
      </c>
      <c r="AW50" s="82">
        <f t="shared" si="18"/>
        <v>1730.0272185461542</v>
      </c>
      <c r="AX50" s="38"/>
    </row>
    <row r="51" spans="1:50" ht="16.05" customHeight="1">
      <c r="A51" s="2"/>
      <c r="B51" s="2"/>
      <c r="C51" s="6" t="s">
        <v>27</v>
      </c>
      <c r="D51" s="104">
        <v>283</v>
      </c>
      <c r="E51" s="104">
        <v>182</v>
      </c>
      <c r="F51" s="104">
        <v>465</v>
      </c>
      <c r="G51" s="104">
        <v>156</v>
      </c>
      <c r="H51" s="104">
        <v>1719</v>
      </c>
      <c r="I51" s="104">
        <v>1875</v>
      </c>
      <c r="J51" s="105">
        <v>2340</v>
      </c>
      <c r="K51" s="104">
        <v>12</v>
      </c>
      <c r="L51" s="104">
        <v>118</v>
      </c>
      <c r="M51" s="104">
        <v>130</v>
      </c>
      <c r="N51" s="104">
        <v>5</v>
      </c>
      <c r="O51" s="104">
        <v>19</v>
      </c>
      <c r="P51" s="104">
        <v>24</v>
      </c>
      <c r="Q51" s="105">
        <v>154</v>
      </c>
      <c r="R51" s="104">
        <v>2</v>
      </c>
      <c r="S51" s="104">
        <v>23</v>
      </c>
      <c r="T51" s="104">
        <v>25</v>
      </c>
      <c r="U51" s="104">
        <v>179</v>
      </c>
      <c r="V51" s="104">
        <v>2519</v>
      </c>
      <c r="W51" s="81">
        <f t="shared" si="26"/>
        <v>121.17177097203729</v>
      </c>
      <c r="X51" s="82">
        <f t="shared" si="1"/>
        <v>12.117177097203729</v>
      </c>
      <c r="Y51" s="82">
        <f t="shared" si="2"/>
        <v>133.28894806924103</v>
      </c>
      <c r="Z51" s="82">
        <f t="shared" si="25"/>
        <v>1187.4455433746425</v>
      </c>
      <c r="AA51" s="82">
        <f t="shared" si="3"/>
        <v>43.985352862849538</v>
      </c>
      <c r="AB51" s="82">
        <f t="shared" si="20"/>
        <v>409.67588179218302</v>
      </c>
      <c r="AC51" s="99">
        <f t="shared" si="19"/>
        <v>453.66123465503256</v>
      </c>
      <c r="AD51" s="82">
        <f t="shared" si="4"/>
        <v>0.36870829361296475</v>
      </c>
      <c r="AE51" s="82">
        <f t="shared" si="5"/>
        <v>0.26657789613848204</v>
      </c>
      <c r="AF51" s="82">
        <f t="shared" si="6"/>
        <v>0.15812947695634547</v>
      </c>
      <c r="AG51" s="82">
        <f t="shared" si="7"/>
        <v>1.9766184619543183E-2</v>
      </c>
      <c r="AH51" s="82">
        <f t="shared" si="8"/>
        <v>1.9766184619543183E-2</v>
      </c>
      <c r="AI51" s="82">
        <f t="shared" si="9"/>
        <v>1.9766184619543183E-2</v>
      </c>
      <c r="AJ51" s="82">
        <f t="shared" si="10"/>
        <v>0.47438843086903631</v>
      </c>
      <c r="AK51" s="82">
        <f t="shared" si="11"/>
        <v>0.23398328690807801</v>
      </c>
      <c r="AL51" s="82">
        <f t="shared" si="12"/>
        <v>3.1806615776081425E-2</v>
      </c>
      <c r="AM51" s="82"/>
      <c r="AN51" s="82">
        <f t="shared" si="21"/>
        <v>2172.1850925800782</v>
      </c>
      <c r="AO51" s="82">
        <f t="shared" si="22"/>
        <v>2172.6990133801864</v>
      </c>
      <c r="AP51" s="82">
        <f t="shared" si="13"/>
        <v>102.06969376979937</v>
      </c>
      <c r="AQ51" s="82">
        <f t="shared" si="14"/>
        <v>102.06969376979937</v>
      </c>
      <c r="AR51" s="82">
        <f t="shared" si="23"/>
        <v>119.22554347826087</v>
      </c>
      <c r="AS51" s="82">
        <f t="shared" si="15"/>
        <v>176.63043478260869</v>
      </c>
      <c r="AT51" s="82">
        <f t="shared" si="16"/>
        <v>31.044776119402989</v>
      </c>
      <c r="AU51" s="82">
        <f t="shared" si="17"/>
        <v>23.854961832061068</v>
      </c>
      <c r="AV51" s="82">
        <f t="shared" si="24"/>
        <v>2549.4595397875705</v>
      </c>
      <c r="AW51" s="82">
        <f t="shared" si="18"/>
        <v>5061.484975049666</v>
      </c>
      <c r="AX51" s="38"/>
    </row>
    <row r="52" spans="1:50" ht="16.05" customHeight="1">
      <c r="A52" s="2"/>
      <c r="B52" s="3" t="s">
        <v>57</v>
      </c>
      <c r="C52" s="2"/>
      <c r="D52" s="97">
        <v>162</v>
      </c>
      <c r="E52" s="97">
        <v>113</v>
      </c>
      <c r="F52" s="97">
        <v>275</v>
      </c>
      <c r="G52" s="97">
        <v>163</v>
      </c>
      <c r="H52" s="97">
        <v>1241</v>
      </c>
      <c r="I52" s="97">
        <v>1404</v>
      </c>
      <c r="J52" s="98">
        <v>1679</v>
      </c>
      <c r="K52" s="97">
        <v>0</v>
      </c>
      <c r="L52" s="97">
        <v>28</v>
      </c>
      <c r="M52" s="97">
        <v>28</v>
      </c>
      <c r="N52" s="97">
        <v>0</v>
      </c>
      <c r="O52" s="97">
        <v>9</v>
      </c>
      <c r="P52" s="97">
        <v>9</v>
      </c>
      <c r="Q52" s="98">
        <v>37</v>
      </c>
      <c r="R52" s="97">
        <v>0</v>
      </c>
      <c r="S52" s="97">
        <v>0</v>
      </c>
      <c r="T52" s="97">
        <v>0</v>
      </c>
      <c r="U52" s="97">
        <v>37</v>
      </c>
      <c r="V52" s="97">
        <v>1716</v>
      </c>
      <c r="W52" s="81">
        <f t="shared" si="26"/>
        <v>75.233022636484691</v>
      </c>
      <c r="X52" s="82">
        <f t="shared" si="1"/>
        <v>7.5233022636484694</v>
      </c>
      <c r="Y52" s="82">
        <f t="shared" si="2"/>
        <v>82.756324900133166</v>
      </c>
      <c r="Z52" s="82">
        <f t="shared" si="25"/>
        <v>857.2541706387035</v>
      </c>
      <c r="AA52" s="82">
        <f t="shared" si="3"/>
        <v>27.309587217043941</v>
      </c>
      <c r="AB52" s="82">
        <f t="shared" si="20"/>
        <v>295.7578646329838</v>
      </c>
      <c r="AC52" s="99">
        <f t="shared" si="19"/>
        <v>323.06745185002774</v>
      </c>
      <c r="AD52" s="82">
        <f t="shared" si="4"/>
        <v>0.26618207816968542</v>
      </c>
      <c r="AE52" s="82">
        <f t="shared" si="5"/>
        <v>0.16551264980026631</v>
      </c>
      <c r="AF52" s="82">
        <f t="shared" si="6"/>
        <v>0.11346127855115556</v>
      </c>
      <c r="AG52" s="82">
        <f t="shared" si="7"/>
        <v>1.4182659818894446E-2</v>
      </c>
      <c r="AH52" s="82">
        <f t="shared" si="8"/>
        <v>1.4182659818894446E-2</v>
      </c>
      <c r="AI52" s="82">
        <f t="shared" si="9"/>
        <v>1.4182659818894446E-2</v>
      </c>
      <c r="AJ52" s="82">
        <f t="shared" si="10"/>
        <v>0.34038383565346669</v>
      </c>
      <c r="AK52" s="82">
        <f t="shared" si="11"/>
        <v>5.6216763737655107E-2</v>
      </c>
      <c r="AL52" s="82">
        <f t="shared" si="12"/>
        <v>0</v>
      </c>
      <c r="AM52" s="82"/>
      <c r="AN52" s="82">
        <f t="shared" si="21"/>
        <v>1558.5892181375862</v>
      </c>
      <c r="AO52" s="82">
        <f t="shared" si="22"/>
        <v>1558.9579672928774</v>
      </c>
      <c r="AP52" s="82">
        <f t="shared" si="13"/>
        <v>21.098204857444561</v>
      </c>
      <c r="AQ52" s="82">
        <f t="shared" si="14"/>
        <v>21.098204857444561</v>
      </c>
      <c r="AR52" s="82">
        <f t="shared" si="23"/>
        <v>25.679347826086957</v>
      </c>
      <c r="AS52" s="82">
        <f t="shared" si="15"/>
        <v>38.043478260869563</v>
      </c>
      <c r="AT52" s="82">
        <f t="shared" si="16"/>
        <v>11.64179104477612</v>
      </c>
      <c r="AU52" s="82">
        <f t="shared" si="17"/>
        <v>0</v>
      </c>
      <c r="AV52" s="82">
        <f t="shared" si="24"/>
        <v>1736.7497301609649</v>
      </c>
      <c r="AW52" s="82">
        <f t="shared" si="18"/>
        <v>3447.9984982871088</v>
      </c>
      <c r="AX52" s="38"/>
    </row>
    <row r="53" spans="1:50" ht="16.05" customHeight="1">
      <c r="A53" s="2"/>
      <c r="B53" s="3" t="s">
        <v>58</v>
      </c>
      <c r="C53" s="2"/>
      <c r="D53" s="97">
        <v>148</v>
      </c>
      <c r="E53" s="97">
        <v>119</v>
      </c>
      <c r="F53" s="97">
        <v>267</v>
      </c>
      <c r="G53" s="97">
        <v>104</v>
      </c>
      <c r="H53" s="97">
        <v>1322</v>
      </c>
      <c r="I53" s="97">
        <v>1426</v>
      </c>
      <c r="J53" s="98">
        <v>1693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8">
        <v>0</v>
      </c>
      <c r="R53" s="97">
        <v>0</v>
      </c>
      <c r="S53" s="97">
        <v>0</v>
      </c>
      <c r="T53" s="97">
        <v>0</v>
      </c>
      <c r="U53" s="97">
        <v>0</v>
      </c>
      <c r="V53" s="97">
        <v>1693</v>
      </c>
      <c r="W53" s="81">
        <f t="shared" si="26"/>
        <v>79.227696404793619</v>
      </c>
      <c r="X53" s="82">
        <f t="shared" si="1"/>
        <v>7.9227696404793617</v>
      </c>
      <c r="Y53" s="82">
        <f t="shared" si="2"/>
        <v>87.150466045272978</v>
      </c>
      <c r="Z53" s="82">
        <f t="shared" si="25"/>
        <v>913.20710200190649</v>
      </c>
      <c r="AA53" s="82">
        <f t="shared" si="3"/>
        <v>28.759653794940082</v>
      </c>
      <c r="AB53" s="82">
        <f t="shared" si="20"/>
        <v>315.06196377502386</v>
      </c>
      <c r="AC53" s="99">
        <f t="shared" si="19"/>
        <v>343.82161756996396</v>
      </c>
      <c r="AD53" s="82">
        <f t="shared" si="4"/>
        <v>0.28355576739752147</v>
      </c>
      <c r="AE53" s="82">
        <f t="shared" si="5"/>
        <v>0.17430093209054592</v>
      </c>
      <c r="AF53" s="82">
        <f t="shared" si="6"/>
        <v>0.11440735234491148</v>
      </c>
      <c r="AG53" s="82">
        <f t="shared" si="7"/>
        <v>1.4300919043113935E-2</v>
      </c>
      <c r="AH53" s="82">
        <f t="shared" si="8"/>
        <v>1.4300919043113935E-2</v>
      </c>
      <c r="AI53" s="82">
        <f t="shared" si="9"/>
        <v>1.4300919043113935E-2</v>
      </c>
      <c r="AJ53" s="82">
        <f t="shared" si="10"/>
        <v>0.34322205703473441</v>
      </c>
      <c r="AK53" s="82">
        <f t="shared" si="11"/>
        <v>0</v>
      </c>
      <c r="AL53" s="82">
        <f t="shared" si="12"/>
        <v>0</v>
      </c>
      <c r="AM53" s="82"/>
      <c r="AN53" s="82">
        <f t="shared" si="21"/>
        <v>1571.5851973239626</v>
      </c>
      <c r="AO53" s="82">
        <f t="shared" si="22"/>
        <v>1571.9570212190836</v>
      </c>
      <c r="AP53" s="82">
        <f t="shared" si="13"/>
        <v>0</v>
      </c>
      <c r="AQ53" s="82">
        <f t="shared" si="14"/>
        <v>0</v>
      </c>
      <c r="AR53" s="82">
        <f t="shared" si="23"/>
        <v>0</v>
      </c>
      <c r="AS53" s="82">
        <f t="shared" si="15"/>
        <v>0</v>
      </c>
      <c r="AT53" s="82">
        <f t="shared" si="16"/>
        <v>0</v>
      </c>
      <c r="AU53" s="82">
        <f t="shared" si="17"/>
        <v>0</v>
      </c>
      <c r="AV53" s="82">
        <f t="shared" si="24"/>
        <v>1713.471616062071</v>
      </c>
      <c r="AW53" s="82">
        <f t="shared" si="18"/>
        <v>3401.7840662005101</v>
      </c>
      <c r="AX53" s="38"/>
    </row>
    <row r="54" spans="1:50" ht="16.05" customHeight="1">
      <c r="A54" s="2"/>
      <c r="B54" s="3" t="s">
        <v>59</v>
      </c>
      <c r="C54" s="2"/>
      <c r="D54" s="97">
        <v>117</v>
      </c>
      <c r="E54" s="97">
        <v>142</v>
      </c>
      <c r="F54" s="97">
        <v>259</v>
      </c>
      <c r="G54" s="97">
        <v>94</v>
      </c>
      <c r="H54" s="97">
        <v>1138</v>
      </c>
      <c r="I54" s="97">
        <v>1232</v>
      </c>
      <c r="J54" s="98">
        <v>1491</v>
      </c>
      <c r="K54" s="97">
        <v>0</v>
      </c>
      <c r="L54" s="97">
        <v>32</v>
      </c>
      <c r="M54" s="97">
        <v>32</v>
      </c>
      <c r="N54" s="97">
        <v>5</v>
      </c>
      <c r="O54" s="97">
        <v>20</v>
      </c>
      <c r="P54" s="97">
        <v>25</v>
      </c>
      <c r="Q54" s="98">
        <v>57</v>
      </c>
      <c r="R54" s="97">
        <v>0</v>
      </c>
      <c r="S54" s="97">
        <v>0</v>
      </c>
      <c r="T54" s="97">
        <v>0</v>
      </c>
      <c r="U54" s="97">
        <v>57</v>
      </c>
      <c r="V54" s="97">
        <v>1548</v>
      </c>
      <c r="W54" s="81">
        <f t="shared" si="26"/>
        <v>94.540612516644487</v>
      </c>
      <c r="X54" s="82">
        <f t="shared" si="1"/>
        <v>9.4540612516644487</v>
      </c>
      <c r="Y54" s="82">
        <f t="shared" si="2"/>
        <v>103.99467376830893</v>
      </c>
      <c r="Z54" s="82">
        <f t="shared" si="25"/>
        <v>786.10414680648228</v>
      </c>
      <c r="AA54" s="82">
        <f t="shared" si="3"/>
        <v>34.318242343541947</v>
      </c>
      <c r="AB54" s="82">
        <f t="shared" si="20"/>
        <v>271.21067683508102</v>
      </c>
      <c r="AC54" s="99">
        <f t="shared" si="19"/>
        <v>305.52891917862297</v>
      </c>
      <c r="AD54" s="82">
        <f t="shared" si="4"/>
        <v>0.24408960915157293</v>
      </c>
      <c r="AE54" s="82">
        <f t="shared" si="5"/>
        <v>0.20798934753661782</v>
      </c>
      <c r="AF54" s="82">
        <f t="shared" si="6"/>
        <v>0.10075685903500474</v>
      </c>
      <c r="AG54" s="82">
        <f t="shared" si="7"/>
        <v>1.2594607379375592E-2</v>
      </c>
      <c r="AH54" s="82">
        <f t="shared" si="8"/>
        <v>1.2594607379375592E-2</v>
      </c>
      <c r="AI54" s="82">
        <f t="shared" si="9"/>
        <v>1.2594607379375592E-2</v>
      </c>
      <c r="AJ54" s="82">
        <f t="shared" si="10"/>
        <v>0.3022705771050142</v>
      </c>
      <c r="AK54" s="82">
        <f t="shared" si="11"/>
        <v>8.6604203595847057E-2</v>
      </c>
      <c r="AL54" s="82">
        <f t="shared" si="12"/>
        <v>0</v>
      </c>
      <c r="AM54" s="82"/>
      <c r="AN54" s="82">
        <f t="shared" si="21"/>
        <v>1384.0717833491012</v>
      </c>
      <c r="AO54" s="82">
        <f t="shared" si="22"/>
        <v>1384.3992431409649</v>
      </c>
      <c r="AP54" s="82">
        <f t="shared" si="13"/>
        <v>32.502639915522707</v>
      </c>
      <c r="AQ54" s="82">
        <f t="shared" si="14"/>
        <v>32.502639915522707</v>
      </c>
      <c r="AR54" s="82">
        <f t="shared" si="23"/>
        <v>29.347826086956523</v>
      </c>
      <c r="AS54" s="82">
        <f t="shared" si="15"/>
        <v>43.478260869565219</v>
      </c>
      <c r="AT54" s="82">
        <f t="shared" si="16"/>
        <v>32.338308457711449</v>
      </c>
      <c r="AU54" s="82">
        <f t="shared" si="17"/>
        <v>0</v>
      </c>
      <c r="AV54" s="82">
        <f t="shared" si="24"/>
        <v>1566.718288047304</v>
      </c>
      <c r="AW54" s="82">
        <f t="shared" si="18"/>
        <v>3110.4322117415177</v>
      </c>
      <c r="AX54" s="38"/>
    </row>
    <row r="55" spans="1:50" ht="16.05" customHeight="1">
      <c r="A55" s="2"/>
      <c r="B55" s="3" t="s">
        <v>60</v>
      </c>
      <c r="C55" s="5" t="s">
        <v>61</v>
      </c>
      <c r="D55" s="107">
        <v>118</v>
      </c>
      <c r="E55" s="107">
        <v>99</v>
      </c>
      <c r="F55" s="107">
        <v>217</v>
      </c>
      <c r="G55" s="107">
        <v>78</v>
      </c>
      <c r="H55" s="107">
        <v>818</v>
      </c>
      <c r="I55" s="107">
        <v>896</v>
      </c>
      <c r="J55" s="108">
        <v>1113</v>
      </c>
      <c r="K55" s="107">
        <v>0</v>
      </c>
      <c r="L55" s="107">
        <v>50</v>
      </c>
      <c r="M55" s="107">
        <v>50</v>
      </c>
      <c r="N55" s="107">
        <v>0</v>
      </c>
      <c r="O55" s="107">
        <v>12</v>
      </c>
      <c r="P55" s="107">
        <v>12</v>
      </c>
      <c r="Q55" s="108">
        <v>62</v>
      </c>
      <c r="R55" s="107">
        <v>0</v>
      </c>
      <c r="S55" s="107">
        <v>0</v>
      </c>
      <c r="T55" s="107">
        <v>0</v>
      </c>
      <c r="U55" s="107">
        <v>62</v>
      </c>
      <c r="V55" s="107">
        <v>1175</v>
      </c>
      <c r="W55" s="81">
        <f t="shared" si="26"/>
        <v>65.912117177097215</v>
      </c>
      <c r="X55" s="82">
        <f t="shared" si="1"/>
        <v>6.5912117177097214</v>
      </c>
      <c r="Y55" s="82">
        <f t="shared" si="2"/>
        <v>72.503328894806941</v>
      </c>
      <c r="Z55" s="82">
        <f t="shared" si="25"/>
        <v>565.05552907530978</v>
      </c>
      <c r="AA55" s="82">
        <f t="shared" si="3"/>
        <v>23.926098535286286</v>
      </c>
      <c r="AB55" s="82">
        <f t="shared" si="20"/>
        <v>194.94756911344138</v>
      </c>
      <c r="AC55" s="99">
        <f t="shared" si="19"/>
        <v>218.87366764872766</v>
      </c>
      <c r="AD55" s="82">
        <f t="shared" si="4"/>
        <v>0.17545281220209724</v>
      </c>
      <c r="AE55" s="82">
        <f t="shared" si="5"/>
        <v>0.14500665778961383</v>
      </c>
      <c r="AF55" s="82">
        <f t="shared" si="6"/>
        <v>7.521286660359508E-2</v>
      </c>
      <c r="AG55" s="82">
        <f t="shared" si="7"/>
        <v>9.401608325449385E-3</v>
      </c>
      <c r="AH55" s="82">
        <f t="shared" si="8"/>
        <v>9.401608325449385E-3</v>
      </c>
      <c r="AI55" s="82">
        <f t="shared" si="9"/>
        <v>9.401608325449385E-3</v>
      </c>
      <c r="AJ55" s="82">
        <f t="shared" si="10"/>
        <v>0.22563859981078524</v>
      </c>
      <c r="AK55" s="82">
        <f t="shared" si="11"/>
        <v>9.4201063560395037E-2</v>
      </c>
      <c r="AL55" s="82">
        <f t="shared" si="12"/>
        <v>0</v>
      </c>
      <c r="AM55" s="82"/>
      <c r="AN55" s="82">
        <f t="shared" si="21"/>
        <v>1033.1803453169348</v>
      </c>
      <c r="AO55" s="82">
        <f t="shared" si="22"/>
        <v>1033.4247871333964</v>
      </c>
      <c r="AP55" s="82">
        <f t="shared" si="13"/>
        <v>35.353748680042237</v>
      </c>
      <c r="AQ55" s="82">
        <f t="shared" si="14"/>
        <v>35.353748680042237</v>
      </c>
      <c r="AR55" s="82">
        <f t="shared" si="23"/>
        <v>45.85597826086957</v>
      </c>
      <c r="AS55" s="82">
        <f t="shared" si="15"/>
        <v>67.934782608695656</v>
      </c>
      <c r="AT55" s="82">
        <f t="shared" si="16"/>
        <v>15.522388059701495</v>
      </c>
      <c r="AU55" s="82">
        <f t="shared" si="17"/>
        <v>0</v>
      </c>
      <c r="AV55" s="82">
        <f t="shared" si="24"/>
        <v>1189.2080028782832</v>
      </c>
      <c r="AW55" s="82">
        <f t="shared" si="18"/>
        <v>2360.9546826849378</v>
      </c>
      <c r="AX55" s="38"/>
    </row>
    <row r="56" spans="1:50" ht="16.2" customHeight="1">
      <c r="A56" s="2"/>
      <c r="B56" s="2"/>
      <c r="C56" s="6" t="s">
        <v>62</v>
      </c>
      <c r="D56" s="107">
        <v>127</v>
      </c>
      <c r="E56" s="107">
        <v>84</v>
      </c>
      <c r="F56" s="107">
        <v>211</v>
      </c>
      <c r="G56" s="107">
        <v>60</v>
      </c>
      <c r="H56" s="107">
        <v>772</v>
      </c>
      <c r="I56" s="107">
        <v>832</v>
      </c>
      <c r="J56" s="108">
        <v>1043</v>
      </c>
      <c r="K56" s="107">
        <v>27</v>
      </c>
      <c r="L56" s="107">
        <v>147</v>
      </c>
      <c r="M56" s="107">
        <v>174</v>
      </c>
      <c r="N56" s="107">
        <v>20</v>
      </c>
      <c r="O56" s="107">
        <v>91</v>
      </c>
      <c r="P56" s="107">
        <v>111</v>
      </c>
      <c r="Q56" s="108">
        <v>285</v>
      </c>
      <c r="R56" s="107">
        <v>13</v>
      </c>
      <c r="S56" s="107">
        <v>24</v>
      </c>
      <c r="T56" s="107">
        <v>37</v>
      </c>
      <c r="U56" s="107">
        <v>322</v>
      </c>
      <c r="V56" s="107">
        <v>1365</v>
      </c>
      <c r="W56" s="81">
        <f t="shared" si="26"/>
        <v>55.925432756324902</v>
      </c>
      <c r="X56" s="82">
        <f t="shared" si="1"/>
        <v>5.5925432756324902</v>
      </c>
      <c r="Y56" s="82">
        <f t="shared" si="2"/>
        <v>61.517976031957389</v>
      </c>
      <c r="Z56" s="82">
        <f t="shared" si="25"/>
        <v>533.2797902764537</v>
      </c>
      <c r="AA56" s="82">
        <f t="shared" si="3"/>
        <v>20.300932090545938</v>
      </c>
      <c r="AB56" s="82">
        <f t="shared" si="20"/>
        <v>183.98474737845567</v>
      </c>
      <c r="AC56" s="99">
        <f t="shared" si="19"/>
        <v>204.28567946900159</v>
      </c>
      <c r="AD56" s="82">
        <f t="shared" si="4"/>
        <v>0.1655862726406101</v>
      </c>
      <c r="AE56" s="82">
        <f t="shared" si="5"/>
        <v>0.12303595206391478</v>
      </c>
      <c r="AF56" s="82">
        <f t="shared" si="6"/>
        <v>7.0482497634815511E-2</v>
      </c>
      <c r="AG56" s="82">
        <f t="shared" si="7"/>
        <v>8.8103122043519388E-3</v>
      </c>
      <c r="AH56" s="82">
        <f t="shared" si="8"/>
        <v>8.8103122043519388E-3</v>
      </c>
      <c r="AI56" s="82">
        <f t="shared" si="9"/>
        <v>8.8103122043519388E-3</v>
      </c>
      <c r="AJ56" s="82">
        <f t="shared" si="10"/>
        <v>0.21144749290444653</v>
      </c>
      <c r="AK56" s="82">
        <f t="shared" si="11"/>
        <v>0.43302101797923526</v>
      </c>
      <c r="AL56" s="82">
        <f t="shared" si="12"/>
        <v>4.7073791348600513E-2</v>
      </c>
      <c r="AM56" s="82"/>
      <c r="AN56" s="82">
        <f t="shared" si="21"/>
        <v>968.20044938505202</v>
      </c>
      <c r="AO56" s="82">
        <f t="shared" si="22"/>
        <v>968.42951750236512</v>
      </c>
      <c r="AP56" s="82">
        <f t="shared" si="13"/>
        <v>183.61140443505809</v>
      </c>
      <c r="AQ56" s="82">
        <f t="shared" si="14"/>
        <v>183.61140443505809</v>
      </c>
      <c r="AR56" s="82">
        <f t="shared" si="23"/>
        <v>159.57880434782609</v>
      </c>
      <c r="AS56" s="82">
        <f t="shared" si="15"/>
        <v>236.41304347826087</v>
      </c>
      <c r="AT56" s="82">
        <f t="shared" si="16"/>
        <v>143.58208955223881</v>
      </c>
      <c r="AU56" s="82">
        <f t="shared" si="17"/>
        <v>35.305343511450381</v>
      </c>
      <c r="AV56" s="82">
        <f t="shared" si="24"/>
        <v>1381.5054671734949</v>
      </c>
      <c r="AW56" s="82">
        <f t="shared" si="18"/>
        <v>2742.7260781829277</v>
      </c>
      <c r="AX56" s="38"/>
    </row>
    <row r="57" spans="1:50" ht="16.05" customHeight="1">
      <c r="A57" s="2"/>
      <c r="B57" s="2"/>
      <c r="C57" s="6" t="s">
        <v>27</v>
      </c>
      <c r="D57" s="104">
        <v>245</v>
      </c>
      <c r="E57" s="104">
        <v>183</v>
      </c>
      <c r="F57" s="104">
        <v>428</v>
      </c>
      <c r="G57" s="104">
        <v>138</v>
      </c>
      <c r="H57" s="104">
        <v>1590</v>
      </c>
      <c r="I57" s="104">
        <v>1728</v>
      </c>
      <c r="J57" s="105">
        <v>2156</v>
      </c>
      <c r="K57" s="104">
        <v>27</v>
      </c>
      <c r="L57" s="104">
        <v>197</v>
      </c>
      <c r="M57" s="104">
        <v>224</v>
      </c>
      <c r="N57" s="104">
        <v>20</v>
      </c>
      <c r="O57" s="104">
        <v>103</v>
      </c>
      <c r="P57" s="104">
        <v>123</v>
      </c>
      <c r="Q57" s="105">
        <v>347</v>
      </c>
      <c r="R57" s="104">
        <v>13</v>
      </c>
      <c r="S57" s="104">
        <v>24</v>
      </c>
      <c r="T57" s="104">
        <v>37</v>
      </c>
      <c r="U57" s="104">
        <v>384</v>
      </c>
      <c r="V57" s="104">
        <v>2540</v>
      </c>
      <c r="W57" s="81">
        <f t="shared" si="26"/>
        <v>121.83754993342211</v>
      </c>
      <c r="X57" s="82">
        <f t="shared" si="1"/>
        <v>12.183754993342211</v>
      </c>
      <c r="Y57" s="82">
        <f t="shared" si="2"/>
        <v>134.02130492676432</v>
      </c>
      <c r="Z57" s="82">
        <f t="shared" si="25"/>
        <v>1098.3353193517635</v>
      </c>
      <c r="AA57" s="82">
        <f t="shared" si="3"/>
        <v>44.227030625832228</v>
      </c>
      <c r="AB57" s="82">
        <f t="shared" si="20"/>
        <v>378.93231649189704</v>
      </c>
      <c r="AC57" s="99">
        <f t="shared" si="19"/>
        <v>423.15934711772928</v>
      </c>
      <c r="AD57" s="82">
        <f t="shared" si="4"/>
        <v>0.34103908484270734</v>
      </c>
      <c r="AE57" s="82">
        <f t="shared" si="5"/>
        <v>0.26804260985352862</v>
      </c>
      <c r="AF57" s="82">
        <f t="shared" si="6"/>
        <v>0.14569536423841059</v>
      </c>
      <c r="AG57" s="82">
        <f t="shared" si="7"/>
        <v>1.8211920529801324E-2</v>
      </c>
      <c r="AH57" s="82">
        <f t="shared" si="8"/>
        <v>1.8211920529801324E-2</v>
      </c>
      <c r="AI57" s="82">
        <f t="shared" si="9"/>
        <v>1.8211920529801324E-2</v>
      </c>
      <c r="AJ57" s="82">
        <f t="shared" si="10"/>
        <v>0.43708609271523174</v>
      </c>
      <c r="AK57" s="82">
        <f t="shared" si="11"/>
        <v>0.52722208153963035</v>
      </c>
      <c r="AL57" s="82">
        <f t="shared" si="12"/>
        <v>4.7073791348600513E-2</v>
      </c>
      <c r="AM57" s="82"/>
      <c r="AN57" s="82">
        <f t="shared" si="21"/>
        <v>2001.3807947019868</v>
      </c>
      <c r="AO57" s="82">
        <f t="shared" si="22"/>
        <v>2001.8543046357615</v>
      </c>
      <c r="AP57" s="82">
        <f t="shared" si="13"/>
        <v>218.96515311510032</v>
      </c>
      <c r="AQ57" s="82">
        <f t="shared" si="14"/>
        <v>218.96515311510032</v>
      </c>
      <c r="AR57" s="82">
        <f t="shared" si="23"/>
        <v>205.43478260869566</v>
      </c>
      <c r="AS57" s="82">
        <f t="shared" si="15"/>
        <v>304.3478260869565</v>
      </c>
      <c r="AT57" s="82">
        <f t="shared" si="16"/>
        <v>159.10447761194033</v>
      </c>
      <c r="AU57" s="82">
        <f t="shared" si="17"/>
        <v>35.305343511450381</v>
      </c>
      <c r="AV57" s="82">
        <f t="shared" si="24"/>
        <v>2570.7134700517781</v>
      </c>
      <c r="AW57" s="82">
        <f t="shared" si="18"/>
        <v>5103.6807608678655</v>
      </c>
      <c r="AX57" s="38"/>
    </row>
    <row r="58" spans="1:50" ht="16.05" customHeight="1">
      <c r="A58" s="4">
        <v>9</v>
      </c>
      <c r="B58" s="1" t="s">
        <v>50</v>
      </c>
      <c r="C58" s="2"/>
      <c r="D58" s="100">
        <v>1672</v>
      </c>
      <c r="E58" s="100">
        <v>3592</v>
      </c>
      <c r="F58" s="100">
        <v>5264</v>
      </c>
      <c r="G58" s="100">
        <v>1140</v>
      </c>
      <c r="H58" s="100">
        <v>10669</v>
      </c>
      <c r="I58" s="100">
        <v>11809</v>
      </c>
      <c r="J58" s="101">
        <v>17073</v>
      </c>
      <c r="K58" s="100">
        <v>100</v>
      </c>
      <c r="L58" s="100">
        <v>647</v>
      </c>
      <c r="M58" s="100">
        <v>747</v>
      </c>
      <c r="N58" s="100">
        <v>45</v>
      </c>
      <c r="O58" s="100">
        <v>189</v>
      </c>
      <c r="P58" s="100">
        <v>234</v>
      </c>
      <c r="Q58" s="101">
        <v>981</v>
      </c>
      <c r="R58" s="100">
        <v>25</v>
      </c>
      <c r="S58" s="100">
        <v>72</v>
      </c>
      <c r="T58" s="100">
        <v>97</v>
      </c>
      <c r="U58" s="100">
        <v>1078</v>
      </c>
      <c r="V58" s="100">
        <v>18151</v>
      </c>
      <c r="W58" s="81">
        <f t="shared" si="26"/>
        <v>2391.4780292942746</v>
      </c>
      <c r="X58" s="82">
        <f t="shared" si="1"/>
        <v>239.14780292942746</v>
      </c>
      <c r="Y58" s="82">
        <f t="shared" si="2"/>
        <v>2630.6258322237022</v>
      </c>
      <c r="Z58" s="82">
        <f t="shared" si="25"/>
        <v>7369.8990705433744</v>
      </c>
      <c r="AA58" s="82">
        <f t="shared" si="3"/>
        <v>868.10652463382155</v>
      </c>
      <c r="AB58" s="82">
        <f t="shared" si="20"/>
        <v>2542.6596758817923</v>
      </c>
      <c r="AC58" s="99">
        <f t="shared" si="19"/>
        <v>3410.7662005156139</v>
      </c>
      <c r="AD58" s="82">
        <f t="shared" si="4"/>
        <v>2.2883937082936132</v>
      </c>
      <c r="AE58" s="82">
        <f t="shared" si="5"/>
        <v>5.2612516644474034</v>
      </c>
      <c r="AF58" s="82">
        <f t="shared" si="6"/>
        <v>1.1537369914853359</v>
      </c>
      <c r="AG58" s="82">
        <f t="shared" si="7"/>
        <v>0.14421712393566699</v>
      </c>
      <c r="AH58" s="82">
        <f t="shared" si="8"/>
        <v>0.14421712393566699</v>
      </c>
      <c r="AI58" s="82">
        <f t="shared" si="9"/>
        <v>0.14421712393566699</v>
      </c>
      <c r="AJ58" s="82">
        <f t="shared" si="10"/>
        <v>3.4612109744560073</v>
      </c>
      <c r="AK58" s="82">
        <f t="shared" si="11"/>
        <v>1.4905039250443151</v>
      </c>
      <c r="AL58" s="82">
        <f t="shared" si="12"/>
        <v>0.12340966921119594</v>
      </c>
      <c r="AM58" s="82"/>
      <c r="AN58" s="82">
        <f t="shared" si="21"/>
        <v>15848.596617786186</v>
      </c>
      <c r="AO58" s="82">
        <f t="shared" si="22"/>
        <v>15852.346263008514</v>
      </c>
      <c r="AP58" s="82">
        <f t="shared" si="13"/>
        <v>614.69904963041188</v>
      </c>
      <c r="AQ58" s="82">
        <f t="shared" si="14"/>
        <v>614.69904963041188</v>
      </c>
      <c r="AR58" s="82">
        <f t="shared" si="23"/>
        <v>685.08831521739137</v>
      </c>
      <c r="AS58" s="82">
        <f t="shared" si="15"/>
        <v>1014.9456521739131</v>
      </c>
      <c r="AT58" s="82">
        <f t="shared" si="16"/>
        <v>302.68656716417911</v>
      </c>
      <c r="AU58" s="82">
        <f t="shared" si="17"/>
        <v>92.55725190839695</v>
      </c>
      <c r="AV58" s="82">
        <f t="shared" si="24"/>
        <v>18370.480391696779</v>
      </c>
      <c r="AW58" s="82">
        <f t="shared" si="18"/>
        <v>36471.224208863234</v>
      </c>
      <c r="AX58" s="38"/>
    </row>
    <row r="59" spans="1:50" ht="16.05" customHeight="1">
      <c r="A59" s="2"/>
      <c r="B59" s="3" t="s">
        <v>63</v>
      </c>
      <c r="C59" s="2"/>
      <c r="D59" s="97">
        <v>162</v>
      </c>
      <c r="E59" s="97">
        <v>121</v>
      </c>
      <c r="F59" s="97">
        <v>283</v>
      </c>
      <c r="G59" s="97">
        <v>126</v>
      </c>
      <c r="H59" s="97">
        <v>1038</v>
      </c>
      <c r="I59" s="97">
        <v>1164</v>
      </c>
      <c r="J59" s="98">
        <v>1447</v>
      </c>
      <c r="K59" s="97">
        <v>2</v>
      </c>
      <c r="L59" s="97">
        <v>95</v>
      </c>
      <c r="M59" s="97">
        <v>97</v>
      </c>
      <c r="N59" s="97">
        <v>1</v>
      </c>
      <c r="O59" s="97">
        <v>12</v>
      </c>
      <c r="P59" s="97">
        <v>13</v>
      </c>
      <c r="Q59" s="98">
        <v>110</v>
      </c>
      <c r="R59" s="97">
        <v>16</v>
      </c>
      <c r="S59" s="97">
        <v>28</v>
      </c>
      <c r="T59" s="97">
        <v>44</v>
      </c>
      <c r="U59" s="97">
        <v>154</v>
      </c>
      <c r="V59" s="97">
        <v>1601</v>
      </c>
      <c r="W59" s="81">
        <f t="shared" si="26"/>
        <v>80.559254327563252</v>
      </c>
      <c r="X59" s="82">
        <f t="shared" si="1"/>
        <v>8.0559254327563252</v>
      </c>
      <c r="Y59" s="82">
        <f t="shared" si="2"/>
        <v>88.615179760319577</v>
      </c>
      <c r="Z59" s="82">
        <f t="shared" si="25"/>
        <v>717.02645376549094</v>
      </c>
      <c r="AA59" s="82">
        <f t="shared" si="3"/>
        <v>29.243009320905461</v>
      </c>
      <c r="AB59" s="82">
        <f t="shared" si="20"/>
        <v>247.37845567206864</v>
      </c>
      <c r="AC59" s="99">
        <f t="shared" si="19"/>
        <v>276.6214649929741</v>
      </c>
      <c r="AD59" s="82">
        <f t="shared" si="4"/>
        <v>0.22264061010486177</v>
      </c>
      <c r="AE59" s="82">
        <f t="shared" si="5"/>
        <v>0.17723035952063915</v>
      </c>
      <c r="AF59" s="82">
        <f t="shared" si="6"/>
        <v>9.7783484254629002E-2</v>
      </c>
      <c r="AG59" s="82">
        <f t="shared" si="7"/>
        <v>1.2222935531828625E-2</v>
      </c>
      <c r="AH59" s="82">
        <f t="shared" si="8"/>
        <v>1.2222935531828625E-2</v>
      </c>
      <c r="AI59" s="82">
        <f t="shared" si="9"/>
        <v>1.2222935531828625E-2</v>
      </c>
      <c r="AJ59" s="82">
        <f t="shared" si="10"/>
        <v>0.29335045276388699</v>
      </c>
      <c r="AK59" s="82">
        <f t="shared" si="11"/>
        <v>0.16713091922005571</v>
      </c>
      <c r="AL59" s="82">
        <f t="shared" si="12"/>
        <v>5.5979643765903309E-2</v>
      </c>
      <c r="AM59" s="82"/>
      <c r="AN59" s="82">
        <f t="shared" si="21"/>
        <v>1343.227277334775</v>
      </c>
      <c r="AO59" s="82">
        <f t="shared" si="22"/>
        <v>1343.5450736586024</v>
      </c>
      <c r="AP59" s="82">
        <f t="shared" si="13"/>
        <v>87.814149947201685</v>
      </c>
      <c r="AQ59" s="82">
        <f t="shared" si="14"/>
        <v>87.814149947201685</v>
      </c>
      <c r="AR59" s="82">
        <f t="shared" si="23"/>
        <v>88.960597826086968</v>
      </c>
      <c r="AS59" s="82">
        <f t="shared" si="15"/>
        <v>131.79347826086956</v>
      </c>
      <c r="AT59" s="82">
        <f t="shared" si="16"/>
        <v>16.815920398009951</v>
      </c>
      <c r="AU59" s="82">
        <f t="shared" si="17"/>
        <v>41.984732824427482</v>
      </c>
      <c r="AV59" s="82">
        <f t="shared" si="24"/>
        <v>1620.3591596664946</v>
      </c>
      <c r="AW59" s="82">
        <f t="shared" si="18"/>
        <v>3216.926337854115</v>
      </c>
      <c r="AX59" s="38"/>
    </row>
    <row r="60" spans="1:50" ht="16.05" customHeight="1">
      <c r="A60" s="2"/>
      <c r="B60" s="3" t="s">
        <v>64</v>
      </c>
      <c r="C60" s="2"/>
      <c r="D60" s="97">
        <v>301</v>
      </c>
      <c r="E60" s="97">
        <v>225</v>
      </c>
      <c r="F60" s="97">
        <v>526</v>
      </c>
      <c r="G60" s="97">
        <v>253</v>
      </c>
      <c r="H60" s="97">
        <v>1792</v>
      </c>
      <c r="I60" s="97">
        <v>2045</v>
      </c>
      <c r="J60" s="98">
        <v>2571</v>
      </c>
      <c r="K60" s="97">
        <v>28</v>
      </c>
      <c r="L60" s="97">
        <v>91</v>
      </c>
      <c r="M60" s="97">
        <v>119</v>
      </c>
      <c r="N60" s="97">
        <v>3</v>
      </c>
      <c r="O60" s="97">
        <v>28</v>
      </c>
      <c r="P60" s="97">
        <v>31</v>
      </c>
      <c r="Q60" s="98">
        <v>150</v>
      </c>
      <c r="R60" s="97">
        <v>2</v>
      </c>
      <c r="S60" s="97">
        <v>11</v>
      </c>
      <c r="T60" s="97">
        <v>13</v>
      </c>
      <c r="U60" s="97">
        <v>163</v>
      </c>
      <c r="V60" s="97">
        <v>2734</v>
      </c>
      <c r="W60" s="81">
        <f t="shared" si="26"/>
        <v>149.80026631158458</v>
      </c>
      <c r="X60" s="82">
        <f t="shared" si="1"/>
        <v>14.980026631158458</v>
      </c>
      <c r="Y60" s="82">
        <f t="shared" si="2"/>
        <v>164.78029294274305</v>
      </c>
      <c r="Z60" s="82">
        <f t="shared" si="25"/>
        <v>1237.8722592945662</v>
      </c>
      <c r="AA60" s="82">
        <f t="shared" si="3"/>
        <v>54.377496671105192</v>
      </c>
      <c r="AB60" s="82">
        <f t="shared" si="20"/>
        <v>427.07340324118206</v>
      </c>
      <c r="AC60" s="99">
        <f t="shared" si="19"/>
        <v>481.45089991228724</v>
      </c>
      <c r="AD60" s="82">
        <f t="shared" si="4"/>
        <v>0.38436606291706388</v>
      </c>
      <c r="AE60" s="82">
        <f t="shared" si="5"/>
        <v>0.32956058588548598</v>
      </c>
      <c r="AF60" s="82">
        <f t="shared" si="6"/>
        <v>0.17373969455331803</v>
      </c>
      <c r="AG60" s="82">
        <f t="shared" si="7"/>
        <v>2.1717461819164754E-2</v>
      </c>
      <c r="AH60" s="82">
        <f t="shared" si="8"/>
        <v>2.1717461819164754E-2</v>
      </c>
      <c r="AI60" s="82">
        <f t="shared" si="9"/>
        <v>2.1717461819164754E-2</v>
      </c>
      <c r="AJ60" s="82">
        <f t="shared" si="10"/>
        <v>0.52121908365995406</v>
      </c>
      <c r="AK60" s="82">
        <f t="shared" si="11"/>
        <v>0.22790579893643961</v>
      </c>
      <c r="AL60" s="82">
        <f t="shared" si="12"/>
        <v>1.6539440203562343E-2</v>
      </c>
      <c r="AM60" s="82"/>
      <c r="AN60" s="82">
        <f t="shared" si="21"/>
        <v>2386.618749155291</v>
      </c>
      <c r="AO60" s="82">
        <f t="shared" si="22"/>
        <v>2387.1834031625895</v>
      </c>
      <c r="AP60" s="82">
        <f t="shared" si="13"/>
        <v>92.946145723336855</v>
      </c>
      <c r="AQ60" s="82">
        <f t="shared" si="14"/>
        <v>92.946145723336855</v>
      </c>
      <c r="AR60" s="82">
        <f t="shared" si="23"/>
        <v>109.13722826086958</v>
      </c>
      <c r="AS60" s="82">
        <f t="shared" si="15"/>
        <v>161.68478260869566</v>
      </c>
      <c r="AT60" s="82">
        <f t="shared" si="16"/>
        <v>40.099502487562191</v>
      </c>
      <c r="AU60" s="82">
        <f t="shared" si="17"/>
        <v>12.404580152671755</v>
      </c>
      <c r="AV60" s="82">
        <f t="shared" si="24"/>
        <v>2767.0593020163628</v>
      </c>
      <c r="AW60" s="82">
        <f t="shared" si="18"/>
        <v>5493.4894489026547</v>
      </c>
      <c r="AX60" s="38"/>
    </row>
    <row r="61" spans="1:50" ht="16.05" customHeight="1">
      <c r="A61" s="2"/>
      <c r="B61" s="3" t="s">
        <v>65</v>
      </c>
      <c r="C61" s="2"/>
      <c r="D61" s="97">
        <v>63</v>
      </c>
      <c r="E61" s="97">
        <v>43</v>
      </c>
      <c r="F61" s="97">
        <v>106</v>
      </c>
      <c r="G61" s="97">
        <v>63</v>
      </c>
      <c r="H61" s="97">
        <v>448</v>
      </c>
      <c r="I61" s="97">
        <v>511</v>
      </c>
      <c r="J61" s="98">
        <v>617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8">
        <v>0</v>
      </c>
      <c r="R61" s="97">
        <v>0</v>
      </c>
      <c r="S61" s="97">
        <v>0</v>
      </c>
      <c r="T61" s="97">
        <v>0</v>
      </c>
      <c r="U61" s="97">
        <v>0</v>
      </c>
      <c r="V61" s="97">
        <v>617</v>
      </c>
      <c r="W61" s="81">
        <f t="shared" si="26"/>
        <v>28.628495339547271</v>
      </c>
      <c r="X61" s="82">
        <f t="shared" si="1"/>
        <v>2.8628495339547273</v>
      </c>
      <c r="Y61" s="82">
        <f t="shared" si="2"/>
        <v>31.491344873501998</v>
      </c>
      <c r="Z61" s="82">
        <f t="shared" si="25"/>
        <v>309.46806482364155</v>
      </c>
      <c r="AA61" s="82">
        <f t="shared" si="3"/>
        <v>10.392143808255659</v>
      </c>
      <c r="AB61" s="82">
        <f t="shared" si="20"/>
        <v>106.76835081029552</v>
      </c>
      <c r="AC61" s="99">
        <f t="shared" si="19"/>
        <v>117.16049461855117</v>
      </c>
      <c r="AD61" s="82">
        <f t="shared" si="4"/>
        <v>9.6091515729265969E-2</v>
      </c>
      <c r="AE61" s="82">
        <f t="shared" si="5"/>
        <v>6.2982689747003995E-2</v>
      </c>
      <c r="AF61" s="82">
        <f t="shared" si="6"/>
        <v>4.1694823624814165E-2</v>
      </c>
      <c r="AG61" s="82">
        <f t="shared" si="7"/>
        <v>5.2118529531017706E-3</v>
      </c>
      <c r="AH61" s="82">
        <f t="shared" si="8"/>
        <v>5.2118529531017706E-3</v>
      </c>
      <c r="AI61" s="82">
        <f t="shared" si="9"/>
        <v>5.2118529531017706E-3</v>
      </c>
      <c r="AJ61" s="82">
        <f t="shared" si="10"/>
        <v>0.12508447087444249</v>
      </c>
      <c r="AK61" s="82">
        <f t="shared" si="11"/>
        <v>0</v>
      </c>
      <c r="AL61" s="82">
        <f t="shared" si="12"/>
        <v>0</v>
      </c>
      <c r="AM61" s="82"/>
      <c r="AN61" s="82">
        <f t="shared" si="21"/>
        <v>572.75136842816596</v>
      </c>
      <c r="AO61" s="82">
        <f t="shared" si="22"/>
        <v>572.88687660494656</v>
      </c>
      <c r="AP61" s="82">
        <f t="shared" si="13"/>
        <v>0</v>
      </c>
      <c r="AQ61" s="82">
        <f t="shared" si="14"/>
        <v>0</v>
      </c>
      <c r="AR61" s="82">
        <f t="shared" si="23"/>
        <v>0</v>
      </c>
      <c r="AS61" s="82">
        <f t="shared" si="15"/>
        <v>0</v>
      </c>
      <c r="AT61" s="82">
        <f t="shared" si="16"/>
        <v>0</v>
      </c>
      <c r="AU61" s="82">
        <f t="shared" si="17"/>
        <v>0</v>
      </c>
      <c r="AV61" s="82">
        <f t="shared" si="24"/>
        <v>624.46071300076653</v>
      </c>
      <c r="AW61" s="82">
        <f t="shared" si="18"/>
        <v>1239.7523738013672</v>
      </c>
      <c r="AX61" s="38"/>
    </row>
    <row r="62" spans="1:50" ht="16.2" customHeight="1">
      <c r="A62" s="2"/>
      <c r="B62" s="3" t="s">
        <v>66</v>
      </c>
      <c r="C62" s="2"/>
      <c r="D62" s="97">
        <v>142</v>
      </c>
      <c r="E62" s="97">
        <v>79</v>
      </c>
      <c r="F62" s="97">
        <v>221</v>
      </c>
      <c r="G62" s="97">
        <v>107</v>
      </c>
      <c r="H62" s="97">
        <v>899</v>
      </c>
      <c r="I62" s="97">
        <v>1006</v>
      </c>
      <c r="J62" s="98">
        <v>1227</v>
      </c>
      <c r="K62" s="97">
        <v>6</v>
      </c>
      <c r="L62" s="97">
        <v>24</v>
      </c>
      <c r="M62" s="97">
        <v>30</v>
      </c>
      <c r="N62" s="97">
        <v>2</v>
      </c>
      <c r="O62" s="97">
        <v>8</v>
      </c>
      <c r="P62" s="97">
        <v>10</v>
      </c>
      <c r="Q62" s="98">
        <v>40</v>
      </c>
      <c r="R62" s="97">
        <v>0</v>
      </c>
      <c r="S62" s="97">
        <v>0</v>
      </c>
      <c r="T62" s="97">
        <v>0</v>
      </c>
      <c r="U62" s="97">
        <v>40</v>
      </c>
      <c r="V62" s="97">
        <v>1267</v>
      </c>
      <c r="W62" s="81">
        <f t="shared" si="26"/>
        <v>52.596537949400805</v>
      </c>
      <c r="X62" s="82">
        <f t="shared" si="1"/>
        <v>5.2596537949400801</v>
      </c>
      <c r="Y62" s="82">
        <f t="shared" si="2"/>
        <v>57.856191744340883</v>
      </c>
      <c r="Z62" s="82">
        <f t="shared" si="25"/>
        <v>621.00846043851288</v>
      </c>
      <c r="AA62" s="82">
        <f t="shared" si="3"/>
        <v>19.09254327563249</v>
      </c>
      <c r="AB62" s="82">
        <f t="shared" si="20"/>
        <v>214.25166825548141</v>
      </c>
      <c r="AC62" s="99">
        <f t="shared" si="19"/>
        <v>233.3442115311139</v>
      </c>
      <c r="AD62" s="82">
        <f t="shared" si="4"/>
        <v>0.19282650142993327</v>
      </c>
      <c r="AE62" s="82">
        <f t="shared" si="5"/>
        <v>0.11571238348868175</v>
      </c>
      <c r="AF62" s="82">
        <f t="shared" si="6"/>
        <v>8.2916610352750372E-2</v>
      </c>
      <c r="AG62" s="82">
        <f t="shared" si="7"/>
        <v>1.0364576294093797E-2</v>
      </c>
      <c r="AH62" s="82">
        <f t="shared" si="8"/>
        <v>1.0364576294093797E-2</v>
      </c>
      <c r="AI62" s="82">
        <f t="shared" si="9"/>
        <v>1.0364576294093797E-2</v>
      </c>
      <c r="AJ62" s="82">
        <f t="shared" si="10"/>
        <v>0.2487498310582511</v>
      </c>
      <c r="AK62" s="82">
        <f t="shared" si="11"/>
        <v>6.0774879716383901E-2</v>
      </c>
      <c r="AL62" s="82">
        <f t="shared" si="12"/>
        <v>0</v>
      </c>
      <c r="AM62" s="82"/>
      <c r="AN62" s="82">
        <f t="shared" si="21"/>
        <v>1139.0047472631436</v>
      </c>
      <c r="AO62" s="82">
        <f t="shared" si="22"/>
        <v>1139.27422624679</v>
      </c>
      <c r="AP62" s="82">
        <f t="shared" si="13"/>
        <v>22.808870116156285</v>
      </c>
      <c r="AQ62" s="82">
        <f t="shared" si="14"/>
        <v>22.808870116156285</v>
      </c>
      <c r="AR62" s="82">
        <f t="shared" si="23"/>
        <v>27.513586956521742</v>
      </c>
      <c r="AS62" s="82">
        <f t="shared" si="15"/>
        <v>40.760869565217391</v>
      </c>
      <c r="AT62" s="82">
        <f t="shared" si="16"/>
        <v>12.935323383084578</v>
      </c>
      <c r="AU62" s="82">
        <f t="shared" si="17"/>
        <v>0</v>
      </c>
      <c r="AV62" s="82">
        <f t="shared" si="24"/>
        <v>1282.3204592738593</v>
      </c>
      <c r="AW62" s="82">
        <f t="shared" si="18"/>
        <v>2545.8124110313329</v>
      </c>
      <c r="AX62" s="38"/>
    </row>
    <row r="63" spans="1:50" ht="16.05" customHeight="1">
      <c r="A63" s="2"/>
      <c r="B63" s="3" t="s">
        <v>67</v>
      </c>
      <c r="C63" s="3" t="s">
        <v>67</v>
      </c>
      <c r="D63" s="97">
        <v>190</v>
      </c>
      <c r="E63" s="97">
        <v>117</v>
      </c>
      <c r="F63" s="97">
        <v>307</v>
      </c>
      <c r="G63" s="97">
        <v>180</v>
      </c>
      <c r="H63" s="97">
        <v>1213</v>
      </c>
      <c r="I63" s="97">
        <v>1393</v>
      </c>
      <c r="J63" s="98">
        <v>1700</v>
      </c>
      <c r="K63" s="97">
        <v>1</v>
      </c>
      <c r="L63" s="97">
        <v>29</v>
      </c>
      <c r="M63" s="97">
        <v>30</v>
      </c>
      <c r="N63" s="97">
        <v>0</v>
      </c>
      <c r="O63" s="97">
        <v>8</v>
      </c>
      <c r="P63" s="97">
        <v>8</v>
      </c>
      <c r="Q63" s="98">
        <v>38</v>
      </c>
      <c r="R63" s="97">
        <v>0</v>
      </c>
      <c r="S63" s="97">
        <v>0</v>
      </c>
      <c r="T63" s="97">
        <v>0</v>
      </c>
      <c r="U63" s="97">
        <v>38</v>
      </c>
      <c r="V63" s="97">
        <v>1738</v>
      </c>
      <c r="W63" s="81">
        <f t="shared" si="26"/>
        <v>77.896138482023972</v>
      </c>
      <c r="X63" s="82">
        <f t="shared" si="1"/>
        <v>7.7896138482023973</v>
      </c>
      <c r="Y63" s="82">
        <f t="shared" si="2"/>
        <v>85.685752330226364</v>
      </c>
      <c r="Z63" s="82">
        <f t="shared" si="25"/>
        <v>837.91241658722583</v>
      </c>
      <c r="AA63" s="82">
        <f t="shared" si="3"/>
        <v>28.276298268974703</v>
      </c>
      <c r="AB63" s="82">
        <f t="shared" si="20"/>
        <v>289.08484270734033</v>
      </c>
      <c r="AC63" s="99">
        <f t="shared" si="19"/>
        <v>317.36114097631503</v>
      </c>
      <c r="AD63" s="82">
        <f t="shared" si="4"/>
        <v>0.2601763584366063</v>
      </c>
      <c r="AE63" s="82">
        <f t="shared" si="5"/>
        <v>0.17137150466045273</v>
      </c>
      <c r="AF63" s="82">
        <f t="shared" si="6"/>
        <v>0.11488038924178944</v>
      </c>
      <c r="AG63" s="82">
        <f t="shared" si="7"/>
        <v>1.4360048655223679E-2</v>
      </c>
      <c r="AH63" s="82">
        <f t="shared" si="8"/>
        <v>1.4360048655223679E-2</v>
      </c>
      <c r="AI63" s="82">
        <f t="shared" si="9"/>
        <v>1.4360048655223679E-2</v>
      </c>
      <c r="AJ63" s="82">
        <f t="shared" si="10"/>
        <v>0.34464116772536829</v>
      </c>
      <c r="AK63" s="82">
        <f t="shared" si="11"/>
        <v>5.7736135730564707E-2</v>
      </c>
      <c r="AL63" s="82">
        <f t="shared" si="12"/>
        <v>0</v>
      </c>
      <c r="AM63" s="82"/>
      <c r="AN63" s="82">
        <f t="shared" si="21"/>
        <v>1578.0831869171509</v>
      </c>
      <c r="AO63" s="82">
        <f t="shared" si="22"/>
        <v>1578.4565481821867</v>
      </c>
      <c r="AP63" s="82">
        <f t="shared" si="13"/>
        <v>21.668426610348469</v>
      </c>
      <c r="AQ63" s="82">
        <f t="shared" si="14"/>
        <v>21.668426610348469</v>
      </c>
      <c r="AR63" s="82">
        <f t="shared" si="23"/>
        <v>27.513586956521742</v>
      </c>
      <c r="AS63" s="82">
        <f t="shared" si="15"/>
        <v>40.760869565217391</v>
      </c>
      <c r="AT63" s="82">
        <f t="shared" si="16"/>
        <v>10.348258706467663</v>
      </c>
      <c r="AU63" s="82">
        <f t="shared" si="17"/>
        <v>0</v>
      </c>
      <c r="AV63" s="82">
        <f t="shared" si="24"/>
        <v>1759.0157523425157</v>
      </c>
      <c r="AW63" s="82">
        <f t="shared" si="18"/>
        <v>3492.2036072395076</v>
      </c>
      <c r="AX63" s="38"/>
    </row>
    <row r="64" spans="1:50" ht="16.05" customHeight="1">
      <c r="A64" s="2"/>
      <c r="B64" s="3" t="s">
        <v>68</v>
      </c>
      <c r="C64" s="5" t="s">
        <v>69</v>
      </c>
      <c r="D64" s="107">
        <v>216</v>
      </c>
      <c r="E64" s="107">
        <v>110</v>
      </c>
      <c r="F64" s="107">
        <v>326</v>
      </c>
      <c r="G64" s="107">
        <v>149</v>
      </c>
      <c r="H64" s="107">
        <v>1215</v>
      </c>
      <c r="I64" s="107">
        <v>1364</v>
      </c>
      <c r="J64" s="108">
        <v>1690</v>
      </c>
      <c r="K64" s="107">
        <v>0</v>
      </c>
      <c r="L64" s="107">
        <v>40</v>
      </c>
      <c r="M64" s="107">
        <v>40</v>
      </c>
      <c r="N64" s="107">
        <v>0</v>
      </c>
      <c r="O64" s="107">
        <v>7</v>
      </c>
      <c r="P64" s="107">
        <v>7</v>
      </c>
      <c r="Q64" s="108">
        <v>47</v>
      </c>
      <c r="R64" s="107">
        <v>0</v>
      </c>
      <c r="S64" s="107">
        <v>0</v>
      </c>
      <c r="T64" s="107">
        <v>0</v>
      </c>
      <c r="U64" s="107">
        <v>47</v>
      </c>
      <c r="V64" s="107">
        <v>1737</v>
      </c>
      <c r="W64" s="81">
        <f t="shared" si="26"/>
        <v>73.235685752330227</v>
      </c>
      <c r="X64" s="82">
        <f t="shared" si="1"/>
        <v>7.3235685752330228</v>
      </c>
      <c r="Y64" s="82">
        <f t="shared" si="2"/>
        <v>80.559254327563252</v>
      </c>
      <c r="Z64" s="82">
        <f t="shared" si="25"/>
        <v>839.29397044804568</v>
      </c>
      <c r="AA64" s="82">
        <f t="shared" si="3"/>
        <v>26.584553928095872</v>
      </c>
      <c r="AB64" s="82">
        <f t="shared" si="20"/>
        <v>289.5614871306006</v>
      </c>
      <c r="AC64" s="99">
        <f t="shared" si="19"/>
        <v>316.14604105869648</v>
      </c>
      <c r="AD64" s="82">
        <f t="shared" si="4"/>
        <v>0.26060533841754052</v>
      </c>
      <c r="AE64" s="82">
        <f t="shared" si="5"/>
        <v>0.1611185086551265</v>
      </c>
      <c r="AF64" s="82">
        <f t="shared" si="6"/>
        <v>0.1142046222462495</v>
      </c>
      <c r="AG64" s="82">
        <f t="shared" si="7"/>
        <v>1.4275577780781187E-2</v>
      </c>
      <c r="AH64" s="82">
        <f t="shared" si="8"/>
        <v>1.4275577780781187E-2</v>
      </c>
      <c r="AI64" s="82">
        <f t="shared" si="9"/>
        <v>1.4275577780781187E-2</v>
      </c>
      <c r="AJ64" s="82">
        <f t="shared" si="10"/>
        <v>0.34261386673874844</v>
      </c>
      <c r="AK64" s="82">
        <f t="shared" si="11"/>
        <v>7.1410483666751082E-2</v>
      </c>
      <c r="AL64" s="82">
        <f t="shared" si="12"/>
        <v>0</v>
      </c>
      <c r="AM64" s="82"/>
      <c r="AN64" s="82">
        <f t="shared" si="21"/>
        <v>1568.8003446411676</v>
      </c>
      <c r="AO64" s="82">
        <f t="shared" si="22"/>
        <v>1569.171509663468</v>
      </c>
      <c r="AP64" s="82">
        <f t="shared" si="13"/>
        <v>26.800422386483632</v>
      </c>
      <c r="AQ64" s="82">
        <f t="shared" si="14"/>
        <v>26.800422386483632</v>
      </c>
      <c r="AR64" s="82">
        <f t="shared" si="23"/>
        <v>36.684782608695656</v>
      </c>
      <c r="AS64" s="82">
        <f t="shared" si="15"/>
        <v>54.347826086956523</v>
      </c>
      <c r="AT64" s="82">
        <f t="shared" si="16"/>
        <v>9.054726368159205</v>
      </c>
      <c r="AU64" s="82">
        <f t="shared" si="17"/>
        <v>0</v>
      </c>
      <c r="AV64" s="82">
        <f t="shared" si="24"/>
        <v>1758.0036604251725</v>
      </c>
      <c r="AW64" s="82">
        <f t="shared" si="18"/>
        <v>3490.1942841053078</v>
      </c>
      <c r="AX64" s="38"/>
    </row>
    <row r="65" spans="1:50" ht="16.05" customHeight="1">
      <c r="A65" s="2"/>
      <c r="B65" s="2"/>
      <c r="C65" s="6" t="s">
        <v>70</v>
      </c>
      <c r="D65" s="107">
        <v>145</v>
      </c>
      <c r="E65" s="107">
        <v>71</v>
      </c>
      <c r="F65" s="107">
        <v>216</v>
      </c>
      <c r="G65" s="107">
        <v>79</v>
      </c>
      <c r="H65" s="107">
        <v>681</v>
      </c>
      <c r="I65" s="107">
        <v>760</v>
      </c>
      <c r="J65" s="108">
        <v>976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8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976</v>
      </c>
      <c r="W65" s="81">
        <f t="shared" si="26"/>
        <v>47.270306258322243</v>
      </c>
      <c r="X65" s="82">
        <f t="shared" si="1"/>
        <v>4.7270306258322243</v>
      </c>
      <c r="Y65" s="82">
        <f t="shared" si="2"/>
        <v>51.997336884154464</v>
      </c>
      <c r="Z65" s="82">
        <f t="shared" si="25"/>
        <v>470.41908960915157</v>
      </c>
      <c r="AA65" s="82">
        <f t="shared" si="3"/>
        <v>17.159121171770973</v>
      </c>
      <c r="AB65" s="82">
        <f t="shared" si="20"/>
        <v>162.29742612011441</v>
      </c>
      <c r="AC65" s="99">
        <f t="shared" si="19"/>
        <v>179.45654729188539</v>
      </c>
      <c r="AD65" s="82">
        <f t="shared" si="4"/>
        <v>0.14606768350810295</v>
      </c>
      <c r="AE65" s="82">
        <f t="shared" si="5"/>
        <v>0.10399467376830891</v>
      </c>
      <c r="AF65" s="82">
        <f t="shared" si="6"/>
        <v>6.5954858764697935E-2</v>
      </c>
      <c r="AG65" s="82">
        <f t="shared" si="7"/>
        <v>8.2443573455872419E-3</v>
      </c>
      <c r="AH65" s="82">
        <f t="shared" si="8"/>
        <v>8.2443573455872419E-3</v>
      </c>
      <c r="AI65" s="82">
        <f t="shared" si="9"/>
        <v>8.2443573455872419E-3</v>
      </c>
      <c r="AJ65" s="82">
        <f t="shared" si="10"/>
        <v>0.19786457629409379</v>
      </c>
      <c r="AK65" s="82">
        <f t="shared" si="11"/>
        <v>0</v>
      </c>
      <c r="AL65" s="82">
        <f t="shared" si="12"/>
        <v>0</v>
      </c>
      <c r="AM65" s="82"/>
      <c r="AN65" s="82">
        <f t="shared" si="21"/>
        <v>906.00540613596434</v>
      </c>
      <c r="AO65" s="82">
        <f t="shared" si="22"/>
        <v>906.21975942694962</v>
      </c>
      <c r="AP65" s="82">
        <f t="shared" si="13"/>
        <v>0</v>
      </c>
      <c r="AQ65" s="82">
        <f t="shared" si="14"/>
        <v>0</v>
      </c>
      <c r="AR65" s="82">
        <f t="shared" si="23"/>
        <v>0</v>
      </c>
      <c r="AS65" s="82">
        <f t="shared" si="15"/>
        <v>0</v>
      </c>
      <c r="AT65" s="82">
        <f t="shared" si="16"/>
        <v>0</v>
      </c>
      <c r="AU65" s="82">
        <f t="shared" si="17"/>
        <v>0</v>
      </c>
      <c r="AV65" s="82">
        <f t="shared" si="24"/>
        <v>987.8017113269824</v>
      </c>
      <c r="AW65" s="82">
        <f t="shared" si="18"/>
        <v>1961.0993789791482</v>
      </c>
      <c r="AX65" s="38"/>
    </row>
    <row r="66" spans="1:50" ht="16.05" customHeight="1">
      <c r="A66" s="2"/>
      <c r="B66" s="2"/>
      <c r="C66" s="6" t="s">
        <v>27</v>
      </c>
      <c r="D66" s="104">
        <v>361</v>
      </c>
      <c r="E66" s="104">
        <v>181</v>
      </c>
      <c r="F66" s="104">
        <v>542</v>
      </c>
      <c r="G66" s="104">
        <v>228</v>
      </c>
      <c r="H66" s="104">
        <v>1896</v>
      </c>
      <c r="I66" s="104">
        <v>2124</v>
      </c>
      <c r="J66" s="105">
        <v>2666</v>
      </c>
      <c r="K66" s="104">
        <v>0</v>
      </c>
      <c r="L66" s="104">
        <v>40</v>
      </c>
      <c r="M66" s="104">
        <v>40</v>
      </c>
      <c r="N66" s="104">
        <v>0</v>
      </c>
      <c r="O66" s="104">
        <v>7</v>
      </c>
      <c r="P66" s="104">
        <v>7</v>
      </c>
      <c r="Q66" s="105">
        <v>47</v>
      </c>
      <c r="R66" s="104">
        <v>0</v>
      </c>
      <c r="S66" s="104">
        <v>0</v>
      </c>
      <c r="T66" s="104">
        <v>0</v>
      </c>
      <c r="U66" s="104">
        <v>47</v>
      </c>
      <c r="V66" s="104">
        <v>2713</v>
      </c>
      <c r="W66" s="81">
        <f t="shared" si="26"/>
        <v>120.50599201065248</v>
      </c>
      <c r="X66" s="82">
        <f t="shared" si="1"/>
        <v>12.050599201065248</v>
      </c>
      <c r="Y66" s="82">
        <f t="shared" si="2"/>
        <v>132.55659121171772</v>
      </c>
      <c r="Z66" s="82">
        <f t="shared" si="25"/>
        <v>1309.7130600571973</v>
      </c>
      <c r="AA66" s="82">
        <f t="shared" si="3"/>
        <v>43.743675099866849</v>
      </c>
      <c r="AB66" s="82">
        <f t="shared" si="20"/>
        <v>451.85891325071498</v>
      </c>
      <c r="AC66" s="99">
        <f t="shared" si="19"/>
        <v>495.60258835058181</v>
      </c>
      <c r="AD66" s="82">
        <f t="shared" si="4"/>
        <v>0.40667302192564347</v>
      </c>
      <c r="AE66" s="82">
        <f t="shared" si="5"/>
        <v>0.2651131824234354</v>
      </c>
      <c r="AF66" s="82">
        <f t="shared" si="6"/>
        <v>0.18015948101094742</v>
      </c>
      <c r="AG66" s="82">
        <f t="shared" si="7"/>
        <v>2.2519935126368427E-2</v>
      </c>
      <c r="AH66" s="82">
        <f t="shared" si="8"/>
        <v>2.2519935126368427E-2</v>
      </c>
      <c r="AI66" s="82">
        <f t="shared" si="9"/>
        <v>2.2519935126368427E-2</v>
      </c>
      <c r="AJ66" s="82">
        <f t="shared" si="10"/>
        <v>0.5404784430328422</v>
      </c>
      <c r="AK66" s="82">
        <f t="shared" si="11"/>
        <v>7.1410483666751082E-2</v>
      </c>
      <c r="AL66" s="82">
        <f t="shared" si="12"/>
        <v>0</v>
      </c>
      <c r="AM66" s="82"/>
      <c r="AN66" s="82">
        <f t="shared" si="21"/>
        <v>2474.8057507771318</v>
      </c>
      <c r="AO66" s="82">
        <f t="shared" si="22"/>
        <v>2475.3912690904176</v>
      </c>
      <c r="AP66" s="82">
        <f t="shared" si="13"/>
        <v>26.800422386483632</v>
      </c>
      <c r="AQ66" s="82">
        <f t="shared" si="14"/>
        <v>26.800422386483632</v>
      </c>
      <c r="AR66" s="82">
        <f t="shared" si="23"/>
        <v>36.684782608695656</v>
      </c>
      <c r="AS66" s="82">
        <f t="shared" si="15"/>
        <v>54.347826086956523</v>
      </c>
      <c r="AT66" s="82">
        <f t="shared" si="16"/>
        <v>9.054726368159205</v>
      </c>
      <c r="AU66" s="82">
        <f t="shared" si="17"/>
        <v>0</v>
      </c>
      <c r="AV66" s="82">
        <f t="shared" si="24"/>
        <v>2745.8053717521552</v>
      </c>
      <c r="AW66" s="82">
        <f t="shared" si="18"/>
        <v>5451.2936630844561</v>
      </c>
      <c r="AX66" s="38"/>
    </row>
    <row r="67" spans="1:50" ht="16.05" customHeight="1">
      <c r="A67" s="2"/>
      <c r="B67" s="3" t="s">
        <v>71</v>
      </c>
      <c r="C67" s="3" t="s">
        <v>71</v>
      </c>
      <c r="D67" s="97">
        <v>84</v>
      </c>
      <c r="E67" s="97">
        <v>62</v>
      </c>
      <c r="F67" s="97">
        <v>146</v>
      </c>
      <c r="G67" s="97">
        <v>77</v>
      </c>
      <c r="H67" s="97">
        <v>491</v>
      </c>
      <c r="I67" s="97">
        <v>568</v>
      </c>
      <c r="J67" s="98">
        <v>714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8">
        <v>0</v>
      </c>
      <c r="R67" s="97">
        <v>0</v>
      </c>
      <c r="S67" s="97">
        <v>2</v>
      </c>
      <c r="T67" s="97">
        <v>2</v>
      </c>
      <c r="U67" s="97">
        <v>2</v>
      </c>
      <c r="V67" s="97">
        <v>716</v>
      </c>
      <c r="W67" s="81">
        <f t="shared" si="26"/>
        <v>41.278295605858858</v>
      </c>
      <c r="X67" s="82">
        <f t="shared" si="1"/>
        <v>4.1278295605858855</v>
      </c>
      <c r="Y67" s="82">
        <f t="shared" si="2"/>
        <v>45.406125166444745</v>
      </c>
      <c r="Z67" s="82">
        <f t="shared" si="25"/>
        <v>339.17147283126786</v>
      </c>
      <c r="AA67" s="82">
        <f t="shared" si="3"/>
        <v>14.984021304926765</v>
      </c>
      <c r="AB67" s="82">
        <f t="shared" si="20"/>
        <v>117.01620591039085</v>
      </c>
      <c r="AC67" s="99">
        <f t="shared" si="19"/>
        <v>132.00022721531761</v>
      </c>
      <c r="AD67" s="82">
        <f t="shared" si="4"/>
        <v>0.10531458531935177</v>
      </c>
      <c r="AE67" s="82">
        <f t="shared" si="5"/>
        <v>9.0812250332889477E-2</v>
      </c>
      <c r="AF67" s="82">
        <f t="shared" si="6"/>
        <v>4.8249763481551564E-2</v>
      </c>
      <c r="AG67" s="82">
        <f t="shared" si="7"/>
        <v>6.0312204351939454E-3</v>
      </c>
      <c r="AH67" s="82">
        <f t="shared" si="8"/>
        <v>6.0312204351939454E-3</v>
      </c>
      <c r="AI67" s="82">
        <f t="shared" si="9"/>
        <v>6.0312204351939454E-3</v>
      </c>
      <c r="AJ67" s="82">
        <f t="shared" si="10"/>
        <v>0.14474929044465468</v>
      </c>
      <c r="AK67" s="82">
        <f t="shared" si="11"/>
        <v>0</v>
      </c>
      <c r="AL67" s="82">
        <f t="shared" si="12"/>
        <v>2.5445292620865142E-3</v>
      </c>
      <c r="AM67" s="82"/>
      <c r="AN67" s="82">
        <f t="shared" si="21"/>
        <v>662.79493850520339</v>
      </c>
      <c r="AO67" s="82">
        <f t="shared" si="22"/>
        <v>662.95175023651848</v>
      </c>
      <c r="AP67" s="82">
        <f t="shared" si="13"/>
        <v>1.1404435058078142</v>
      </c>
      <c r="AQ67" s="82">
        <f t="shared" si="14"/>
        <v>1.1404435058078142</v>
      </c>
      <c r="AR67" s="82">
        <f t="shared" si="23"/>
        <v>0</v>
      </c>
      <c r="AS67" s="82">
        <f t="shared" si="15"/>
        <v>0</v>
      </c>
      <c r="AT67" s="82">
        <f t="shared" si="16"/>
        <v>0</v>
      </c>
      <c r="AU67" s="82">
        <f t="shared" si="17"/>
        <v>1.9083969465648856</v>
      </c>
      <c r="AV67" s="82">
        <f t="shared" si="24"/>
        <v>724.65781281774525</v>
      </c>
      <c r="AW67" s="82">
        <f t="shared" si="18"/>
        <v>1438.6753640871621</v>
      </c>
      <c r="AX67" s="38"/>
    </row>
    <row r="68" spans="1:50" ht="16.2" customHeight="1">
      <c r="A68" s="4">
        <v>10</v>
      </c>
      <c r="B68" s="1" t="s">
        <v>72</v>
      </c>
      <c r="C68" s="2"/>
      <c r="D68" s="100">
        <v>1303</v>
      </c>
      <c r="E68" s="100">
        <v>828</v>
      </c>
      <c r="F68" s="100">
        <v>2131</v>
      </c>
      <c r="G68" s="100">
        <v>1034</v>
      </c>
      <c r="H68" s="100">
        <v>7777</v>
      </c>
      <c r="I68" s="100">
        <v>8811</v>
      </c>
      <c r="J68" s="101">
        <v>10942</v>
      </c>
      <c r="K68" s="100">
        <v>37</v>
      </c>
      <c r="L68" s="100">
        <v>279</v>
      </c>
      <c r="M68" s="100">
        <v>316</v>
      </c>
      <c r="N68" s="100">
        <v>6</v>
      </c>
      <c r="O68" s="100">
        <v>63</v>
      </c>
      <c r="P68" s="100">
        <v>69</v>
      </c>
      <c r="Q68" s="101">
        <v>385</v>
      </c>
      <c r="R68" s="100">
        <v>18</v>
      </c>
      <c r="S68" s="100">
        <v>41</v>
      </c>
      <c r="T68" s="100">
        <v>59</v>
      </c>
      <c r="U68" s="100">
        <v>444</v>
      </c>
      <c r="V68" s="100">
        <v>11386</v>
      </c>
      <c r="W68" s="81">
        <f t="shared" ref="W68:W84" si="27">E68*$W$2</f>
        <v>551.26498002663118</v>
      </c>
      <c r="X68" s="82">
        <f t="shared" ref="X68:X84" si="28">W68/10</f>
        <v>55.126498002663119</v>
      </c>
      <c r="Y68" s="82">
        <f t="shared" ref="Y68:Y84" si="29">SUM(W68,X68)</f>
        <v>606.39147802929426</v>
      </c>
      <c r="Z68" s="82">
        <f t="shared" si="25"/>
        <v>5372.1721877979026</v>
      </c>
      <c r="AA68" s="82">
        <f t="shared" ref="AA68:AA84" si="30">E68*$AA$2</f>
        <v>200.10918774966711</v>
      </c>
      <c r="AB68" s="82">
        <f t="shared" si="20"/>
        <v>1853.4318398474738</v>
      </c>
      <c r="AC68" s="99">
        <f t="shared" si="19"/>
        <v>2053.5410275971408</v>
      </c>
      <c r="AD68" s="82">
        <f t="shared" ref="AD68:AD84" si="31">H68*$AD$2</f>
        <v>1.6680886558627264</v>
      </c>
      <c r="AE68" s="82">
        <f t="shared" ref="AE68:AE84" si="32">E68*$AE$2</f>
        <v>1.2127829560585885</v>
      </c>
      <c r="AF68" s="82">
        <f t="shared" ref="AF68:AF84" si="33">J68*$AF$2</f>
        <v>0.73942424651979999</v>
      </c>
      <c r="AG68" s="82">
        <f t="shared" ref="AG68:AG84" si="34">J68*$AG$2</f>
        <v>9.2428030814974999E-2</v>
      </c>
      <c r="AH68" s="82">
        <f t="shared" ref="AH68:AH84" si="35">J68*$AH$2</f>
        <v>9.2428030814974999E-2</v>
      </c>
      <c r="AI68" s="82">
        <f t="shared" ref="AI68:AI84" si="36">J68*$AI$2</f>
        <v>9.2428030814974999E-2</v>
      </c>
      <c r="AJ68" s="82">
        <f t="shared" si="10"/>
        <v>2.2182727395593997</v>
      </c>
      <c r="AK68" s="82">
        <f t="shared" si="11"/>
        <v>0.58495821727019504</v>
      </c>
      <c r="AL68" s="82">
        <f t="shared" si="12"/>
        <v>7.5063613231552168E-2</v>
      </c>
      <c r="AM68" s="82"/>
      <c r="AN68" s="82">
        <f t="shared" si="21"/>
        <v>10157.286018380863</v>
      </c>
      <c r="AO68" s="82">
        <f t="shared" si="22"/>
        <v>10159.689147182051</v>
      </c>
      <c r="AP68" s="82">
        <f t="shared" si="13"/>
        <v>253.17845828933474</v>
      </c>
      <c r="AQ68" s="82">
        <f t="shared" si="14"/>
        <v>253.17845828933474</v>
      </c>
      <c r="AR68" s="82">
        <f t="shared" si="23"/>
        <v>289.80978260869568</v>
      </c>
      <c r="AS68" s="82">
        <f t="shared" si="15"/>
        <v>429.34782608695656</v>
      </c>
      <c r="AT68" s="82">
        <f t="shared" si="16"/>
        <v>89.25373134328359</v>
      </c>
      <c r="AU68" s="82">
        <f t="shared" si="17"/>
        <v>56.297709923664122</v>
      </c>
      <c r="AV68" s="82">
        <f t="shared" si="24"/>
        <v>11523.678570869899</v>
      </c>
      <c r="AW68" s="82">
        <f t="shared" si="18"/>
        <v>22878.153206000596</v>
      </c>
      <c r="AX68" s="38"/>
    </row>
    <row r="69" spans="1:50" ht="16.05" customHeight="1">
      <c r="A69" s="2"/>
      <c r="B69" s="3" t="s">
        <v>73</v>
      </c>
      <c r="C69" s="5" t="s">
        <v>74</v>
      </c>
      <c r="D69" s="107">
        <v>1508</v>
      </c>
      <c r="E69" s="107">
        <v>1689</v>
      </c>
      <c r="F69" s="107">
        <v>3197</v>
      </c>
      <c r="G69" s="107">
        <v>382</v>
      </c>
      <c r="H69" s="107">
        <v>3894</v>
      </c>
      <c r="I69" s="107">
        <v>4276</v>
      </c>
      <c r="J69" s="108">
        <v>7473</v>
      </c>
      <c r="K69" s="107">
        <v>3</v>
      </c>
      <c r="L69" s="107">
        <v>128</v>
      </c>
      <c r="M69" s="107">
        <v>131</v>
      </c>
      <c r="N69" s="107">
        <v>17</v>
      </c>
      <c r="O69" s="107">
        <v>278</v>
      </c>
      <c r="P69" s="107">
        <v>295</v>
      </c>
      <c r="Q69" s="108">
        <v>426</v>
      </c>
      <c r="R69" s="107">
        <v>23</v>
      </c>
      <c r="S69" s="107">
        <v>112</v>
      </c>
      <c r="T69" s="107">
        <v>135</v>
      </c>
      <c r="U69" s="107">
        <v>561</v>
      </c>
      <c r="V69" s="107">
        <v>8034</v>
      </c>
      <c r="W69" s="81">
        <f t="shared" si="27"/>
        <v>1124.5006657789615</v>
      </c>
      <c r="X69" s="82">
        <f t="shared" si="28"/>
        <v>112.45006657789615</v>
      </c>
      <c r="Y69" s="82">
        <f t="shared" si="29"/>
        <v>1236.9507323568578</v>
      </c>
      <c r="Z69" s="82">
        <f t="shared" si="25"/>
        <v>2689.8853670162057</v>
      </c>
      <c r="AA69" s="82">
        <f t="shared" si="30"/>
        <v>408.193741677763</v>
      </c>
      <c r="AB69" s="82">
        <f t="shared" si="20"/>
        <v>928.0266920877026</v>
      </c>
      <c r="AC69" s="99">
        <f t="shared" ref="AC69:AC84" si="37">SUM(AA69,AB69)</f>
        <v>1336.2204337654657</v>
      </c>
      <c r="AD69" s="82">
        <f t="shared" si="31"/>
        <v>0.83522402287893238</v>
      </c>
      <c r="AE69" s="82">
        <f t="shared" si="32"/>
        <v>2.4739014647137147</v>
      </c>
      <c r="AF69" s="82">
        <f t="shared" si="33"/>
        <v>0.50500067576699559</v>
      </c>
      <c r="AG69" s="82">
        <f t="shared" si="34"/>
        <v>6.3125084470874449E-2</v>
      </c>
      <c r="AH69" s="82">
        <f t="shared" si="35"/>
        <v>6.3125084470874449E-2</v>
      </c>
      <c r="AI69" s="82">
        <f t="shared" si="36"/>
        <v>6.3125084470874449E-2</v>
      </c>
      <c r="AJ69" s="82">
        <f t="shared" ref="AJ69:AJ84" si="38">J69*$AJ$2</f>
        <v>1.5150020273009865</v>
      </c>
      <c r="AK69" s="82">
        <f t="shared" ref="AK69:AK84" si="39">Q69*$AK$2</f>
        <v>0.64725246897948852</v>
      </c>
      <c r="AL69" s="82">
        <f t="shared" ref="AL69:AL84" si="40">T69*$AL$2</f>
        <v>0.1717557251908397</v>
      </c>
      <c r="AM69" s="82"/>
      <c r="AN69" s="82">
        <f t="shared" si="21"/>
        <v>6937.0680328422759</v>
      </c>
      <c r="AO69" s="82">
        <f t="shared" si="22"/>
        <v>6938.7092850385188</v>
      </c>
      <c r="AP69" s="82">
        <f t="shared" ref="AP69:AP84" si="41">U69*$AP$2</f>
        <v>319.8944033790919</v>
      </c>
      <c r="AQ69" s="82">
        <f t="shared" ref="AQ69:AQ84" si="42">AP69</f>
        <v>319.8944033790919</v>
      </c>
      <c r="AR69" s="82">
        <f t="shared" si="23"/>
        <v>120.14266304347827</v>
      </c>
      <c r="AS69" s="82">
        <f t="shared" ref="AS69:AS84" si="43">M69*$AS$2</f>
        <v>177.98913043478262</v>
      </c>
      <c r="AT69" s="82">
        <f t="shared" ref="AT69:AT84" si="44">P69*$AT$2</f>
        <v>381.59203980099505</v>
      </c>
      <c r="AU69" s="82">
        <f t="shared" ref="AU69:AU84" si="45">T69*$AU$2</f>
        <v>128.81679389312978</v>
      </c>
      <c r="AV69" s="82">
        <f t="shared" si="24"/>
        <v>8131.1464639354272</v>
      </c>
      <c r="AW69" s="82">
        <f t="shared" ref="AW69:AW84" si="46">V69*$AW$2</f>
        <v>16142.902060162374</v>
      </c>
      <c r="AX69" s="38"/>
    </row>
    <row r="70" spans="1:50" ht="16.05" customHeight="1">
      <c r="A70" s="2"/>
      <c r="B70" s="2"/>
      <c r="C70" s="6" t="s">
        <v>75</v>
      </c>
      <c r="D70" s="107">
        <v>268</v>
      </c>
      <c r="E70" s="107">
        <v>258</v>
      </c>
      <c r="F70" s="107">
        <v>526</v>
      </c>
      <c r="G70" s="107">
        <v>392</v>
      </c>
      <c r="H70" s="107">
        <v>1962</v>
      </c>
      <c r="I70" s="107">
        <v>2354</v>
      </c>
      <c r="J70" s="108">
        <v>2880</v>
      </c>
      <c r="K70" s="107">
        <v>12</v>
      </c>
      <c r="L70" s="107">
        <v>222</v>
      </c>
      <c r="M70" s="107">
        <v>234</v>
      </c>
      <c r="N70" s="107">
        <v>7</v>
      </c>
      <c r="O70" s="107">
        <v>97</v>
      </c>
      <c r="P70" s="107">
        <v>104</v>
      </c>
      <c r="Q70" s="108">
        <v>338</v>
      </c>
      <c r="R70" s="107">
        <v>3</v>
      </c>
      <c r="S70" s="107">
        <v>19</v>
      </c>
      <c r="T70" s="107">
        <v>22</v>
      </c>
      <c r="U70" s="107">
        <v>360</v>
      </c>
      <c r="V70" s="107">
        <v>3240</v>
      </c>
      <c r="W70" s="81">
        <f t="shared" si="27"/>
        <v>171.77097203728363</v>
      </c>
      <c r="X70" s="82">
        <f t="shared" si="28"/>
        <v>17.177097203728362</v>
      </c>
      <c r="Y70" s="82">
        <f t="shared" si="29"/>
        <v>188.94806924101198</v>
      </c>
      <c r="Z70" s="82">
        <f t="shared" si="25"/>
        <v>1355.3043374642516</v>
      </c>
      <c r="AA70" s="82">
        <f t="shared" si="30"/>
        <v>62.352862849533956</v>
      </c>
      <c r="AB70" s="82">
        <f t="shared" si="20"/>
        <v>467.58817921830314</v>
      </c>
      <c r="AC70" s="99">
        <f t="shared" si="37"/>
        <v>529.94104206783709</v>
      </c>
      <c r="AD70" s="82">
        <f t="shared" si="31"/>
        <v>0.42082936129647286</v>
      </c>
      <c r="AE70" s="82">
        <f t="shared" si="32"/>
        <v>0.37789613848202397</v>
      </c>
      <c r="AF70" s="82">
        <f t="shared" si="33"/>
        <v>0.19462089471550209</v>
      </c>
      <c r="AG70" s="82">
        <f t="shared" si="34"/>
        <v>2.4327611839437761E-2</v>
      </c>
      <c r="AH70" s="82">
        <f t="shared" si="35"/>
        <v>2.4327611839437761E-2</v>
      </c>
      <c r="AI70" s="82">
        <f t="shared" si="36"/>
        <v>2.4327611839437761E-2</v>
      </c>
      <c r="AJ70" s="82">
        <f t="shared" si="38"/>
        <v>0.58386268414650622</v>
      </c>
      <c r="AK70" s="82">
        <f t="shared" si="39"/>
        <v>0.51354773360344397</v>
      </c>
      <c r="AL70" s="82">
        <f t="shared" si="40"/>
        <v>2.7989821882951654E-2</v>
      </c>
      <c r="AM70" s="82"/>
      <c r="AN70" s="82">
        <f t="shared" si="21"/>
        <v>2673.4585754831733</v>
      </c>
      <c r="AO70" s="82">
        <f t="shared" si="22"/>
        <v>2674.0910933909986</v>
      </c>
      <c r="AP70" s="82">
        <f t="shared" si="41"/>
        <v>205.27983104540655</v>
      </c>
      <c r="AQ70" s="82">
        <f t="shared" si="42"/>
        <v>205.27983104540655</v>
      </c>
      <c r="AR70" s="82">
        <f t="shared" si="23"/>
        <v>214.60597826086956</v>
      </c>
      <c r="AS70" s="82">
        <f t="shared" si="43"/>
        <v>317.93478260869568</v>
      </c>
      <c r="AT70" s="82">
        <f t="shared" si="44"/>
        <v>134.5273631840796</v>
      </c>
      <c r="AU70" s="82">
        <f t="shared" si="45"/>
        <v>20.992366412213741</v>
      </c>
      <c r="AV70" s="82">
        <f t="shared" si="24"/>
        <v>3279.177812192032</v>
      </c>
      <c r="AW70" s="82">
        <f t="shared" si="46"/>
        <v>6510.206954807828</v>
      </c>
      <c r="AX70" s="38"/>
    </row>
    <row r="71" spans="1:50" ht="16.05" customHeight="1">
      <c r="A71" s="2"/>
      <c r="B71" s="2"/>
      <c r="C71" s="6" t="s">
        <v>52</v>
      </c>
      <c r="D71" s="104">
        <v>1776</v>
      </c>
      <c r="E71" s="104">
        <v>1947</v>
      </c>
      <c r="F71" s="104">
        <v>3723</v>
      </c>
      <c r="G71" s="104">
        <v>774</v>
      </c>
      <c r="H71" s="104">
        <v>5856</v>
      </c>
      <c r="I71" s="104">
        <v>6630</v>
      </c>
      <c r="J71" s="105">
        <v>10353</v>
      </c>
      <c r="K71" s="104">
        <v>15</v>
      </c>
      <c r="L71" s="104">
        <v>350</v>
      </c>
      <c r="M71" s="104">
        <v>365</v>
      </c>
      <c r="N71" s="104">
        <v>24</v>
      </c>
      <c r="O71" s="104">
        <v>375</v>
      </c>
      <c r="P71" s="104">
        <v>399</v>
      </c>
      <c r="Q71" s="105">
        <v>764</v>
      </c>
      <c r="R71" s="104">
        <v>26</v>
      </c>
      <c r="S71" s="104">
        <v>131</v>
      </c>
      <c r="T71" s="104">
        <v>157</v>
      </c>
      <c r="U71" s="104">
        <v>921</v>
      </c>
      <c r="V71" s="104">
        <v>11274</v>
      </c>
      <c r="W71" s="81">
        <f t="shared" si="27"/>
        <v>1296.2716378162452</v>
      </c>
      <c r="X71" s="82">
        <f t="shared" si="28"/>
        <v>129.62716378162452</v>
      </c>
      <c r="Y71" s="82">
        <f t="shared" si="29"/>
        <v>1425.8988015978698</v>
      </c>
      <c r="Z71" s="82">
        <f t="shared" si="25"/>
        <v>4045.1897044804573</v>
      </c>
      <c r="AA71" s="82">
        <f t="shared" si="30"/>
        <v>470.54660452729695</v>
      </c>
      <c r="AB71" s="82">
        <f t="shared" ref="AB71:AB84" si="47">H71*$AB$2</f>
        <v>1395.6148713060059</v>
      </c>
      <c r="AC71" s="99">
        <f t="shared" si="37"/>
        <v>1866.1614758333028</v>
      </c>
      <c r="AD71" s="82">
        <f t="shared" si="31"/>
        <v>1.2560533841754051</v>
      </c>
      <c r="AE71" s="82">
        <f t="shared" si="32"/>
        <v>2.8517976031957391</v>
      </c>
      <c r="AF71" s="82">
        <f t="shared" si="33"/>
        <v>0.69962157048249762</v>
      </c>
      <c r="AG71" s="82">
        <f t="shared" si="34"/>
        <v>8.7452696310312203E-2</v>
      </c>
      <c r="AH71" s="82">
        <f t="shared" si="35"/>
        <v>8.7452696310312203E-2</v>
      </c>
      <c r="AI71" s="82">
        <f t="shared" si="36"/>
        <v>8.7452696310312203E-2</v>
      </c>
      <c r="AJ71" s="82">
        <f t="shared" si="38"/>
        <v>2.0988647114474928</v>
      </c>
      <c r="AK71" s="82">
        <f t="shared" si="39"/>
        <v>1.1608002025829325</v>
      </c>
      <c r="AL71" s="82">
        <f t="shared" si="40"/>
        <v>0.19974554707379136</v>
      </c>
      <c r="AM71" s="82"/>
      <c r="AN71" s="82">
        <f t="shared" si="21"/>
        <v>9610.5266083254483</v>
      </c>
      <c r="AO71" s="82">
        <f t="shared" si="22"/>
        <v>9612.8003784295179</v>
      </c>
      <c r="AP71" s="82">
        <f t="shared" si="41"/>
        <v>525.17423442449842</v>
      </c>
      <c r="AQ71" s="82">
        <f t="shared" si="42"/>
        <v>525.17423442449842</v>
      </c>
      <c r="AR71" s="82">
        <f t="shared" si="23"/>
        <v>334.74864130434787</v>
      </c>
      <c r="AS71" s="82">
        <f t="shared" si="43"/>
        <v>495.92391304347825</v>
      </c>
      <c r="AT71" s="82">
        <f t="shared" si="44"/>
        <v>516.11940298507466</v>
      </c>
      <c r="AU71" s="82">
        <f t="shared" si="45"/>
        <v>149.80916030534351</v>
      </c>
      <c r="AV71" s="82">
        <f t="shared" si="24"/>
        <v>11410.32427612746</v>
      </c>
      <c r="AW71" s="82">
        <f t="shared" si="46"/>
        <v>22653.109014970203</v>
      </c>
      <c r="AX71" s="38"/>
    </row>
    <row r="72" spans="1:50" ht="16.05" customHeight="1">
      <c r="A72" s="2"/>
      <c r="B72" s="3" t="s">
        <v>76</v>
      </c>
      <c r="C72" s="2"/>
      <c r="D72" s="97">
        <v>135</v>
      </c>
      <c r="E72" s="97">
        <v>96</v>
      </c>
      <c r="F72" s="97">
        <v>231</v>
      </c>
      <c r="G72" s="97">
        <v>136</v>
      </c>
      <c r="H72" s="97">
        <v>1233</v>
      </c>
      <c r="I72" s="97">
        <v>1369</v>
      </c>
      <c r="J72" s="98">
        <v>1600</v>
      </c>
      <c r="K72" s="97">
        <v>2</v>
      </c>
      <c r="L72" s="97">
        <v>90</v>
      </c>
      <c r="M72" s="97">
        <v>92</v>
      </c>
      <c r="N72" s="97">
        <v>2</v>
      </c>
      <c r="O72" s="97">
        <v>17</v>
      </c>
      <c r="P72" s="97">
        <v>19</v>
      </c>
      <c r="Q72" s="98">
        <v>111</v>
      </c>
      <c r="R72" s="97">
        <v>0</v>
      </c>
      <c r="S72" s="97">
        <v>0</v>
      </c>
      <c r="T72" s="97">
        <v>0</v>
      </c>
      <c r="U72" s="97">
        <v>111</v>
      </c>
      <c r="V72" s="97">
        <v>1711</v>
      </c>
      <c r="W72" s="81">
        <f t="shared" si="27"/>
        <v>63.914780292942751</v>
      </c>
      <c r="X72" s="82">
        <f t="shared" si="28"/>
        <v>6.3914780292942748</v>
      </c>
      <c r="Y72" s="82">
        <f t="shared" si="29"/>
        <v>70.306258322237028</v>
      </c>
      <c r="Z72" s="82">
        <f t="shared" ref="Z72:Z84" si="48">H72*$Z$2</f>
        <v>851.72795519542422</v>
      </c>
      <c r="AA72" s="82">
        <f t="shared" si="30"/>
        <v>23.201065246338217</v>
      </c>
      <c r="AB72" s="82">
        <f t="shared" si="47"/>
        <v>293.85128693994278</v>
      </c>
      <c r="AC72" s="99">
        <f t="shared" si="37"/>
        <v>317.05235218628098</v>
      </c>
      <c r="AD72" s="82">
        <f t="shared" si="31"/>
        <v>0.26446615824594855</v>
      </c>
      <c r="AE72" s="82">
        <f t="shared" si="32"/>
        <v>0.14061251664447402</v>
      </c>
      <c r="AF72" s="82">
        <f t="shared" si="33"/>
        <v>0.10812271928639006</v>
      </c>
      <c r="AG72" s="82">
        <f t="shared" si="34"/>
        <v>1.3515339910798757E-2</v>
      </c>
      <c r="AH72" s="82">
        <f t="shared" si="35"/>
        <v>1.3515339910798757E-2</v>
      </c>
      <c r="AI72" s="82">
        <f t="shared" si="36"/>
        <v>1.3515339910798757E-2</v>
      </c>
      <c r="AJ72" s="82">
        <f t="shared" si="38"/>
        <v>0.32436815785917017</v>
      </c>
      <c r="AK72" s="82">
        <f t="shared" si="39"/>
        <v>0.16865029121296532</v>
      </c>
      <c r="AL72" s="82">
        <f t="shared" si="40"/>
        <v>0</v>
      </c>
      <c r="AM72" s="82"/>
      <c r="AN72" s="82">
        <f t="shared" ref="AN72:AN84" si="49">J72*$AN$2</f>
        <v>1485.2547641573185</v>
      </c>
      <c r="AO72" s="82">
        <f t="shared" ref="AO72:AO84" si="50">J72*$AO$2</f>
        <v>1485.6061629949993</v>
      </c>
      <c r="AP72" s="82">
        <f t="shared" si="41"/>
        <v>63.294614572333685</v>
      </c>
      <c r="AQ72" s="82">
        <f t="shared" si="42"/>
        <v>63.294614572333685</v>
      </c>
      <c r="AR72" s="82">
        <f t="shared" ref="AR72:AR84" si="51">M72*$AR$2</f>
        <v>84.375</v>
      </c>
      <c r="AS72" s="82">
        <f t="shared" si="43"/>
        <v>125</v>
      </c>
      <c r="AT72" s="82">
        <f t="shared" si="44"/>
        <v>24.5771144278607</v>
      </c>
      <c r="AU72" s="82">
        <f t="shared" si="45"/>
        <v>0</v>
      </c>
      <c r="AV72" s="82">
        <f t="shared" ref="AV72:AV84" si="52">V72*$AV$2</f>
        <v>1731.6892705742489</v>
      </c>
      <c r="AW72" s="82">
        <f t="shared" si="46"/>
        <v>3437.9518826161093</v>
      </c>
      <c r="AX72" s="38"/>
    </row>
    <row r="73" spans="1:50" ht="16.05" customHeight="1">
      <c r="A73" s="2"/>
      <c r="B73" s="3" t="s">
        <v>77</v>
      </c>
      <c r="C73" s="2"/>
      <c r="D73" s="97">
        <v>76</v>
      </c>
      <c r="E73" s="97">
        <v>95</v>
      </c>
      <c r="F73" s="97">
        <v>171</v>
      </c>
      <c r="G73" s="97">
        <v>82</v>
      </c>
      <c r="H73" s="97">
        <v>868</v>
      </c>
      <c r="I73" s="97">
        <v>950</v>
      </c>
      <c r="J73" s="98">
        <v>1121</v>
      </c>
      <c r="K73" s="97">
        <v>26</v>
      </c>
      <c r="L73" s="97">
        <v>160</v>
      </c>
      <c r="M73" s="97">
        <v>186</v>
      </c>
      <c r="N73" s="97">
        <v>6</v>
      </c>
      <c r="O73" s="97">
        <v>29</v>
      </c>
      <c r="P73" s="97">
        <v>35</v>
      </c>
      <c r="Q73" s="98">
        <v>221</v>
      </c>
      <c r="R73" s="97">
        <v>0</v>
      </c>
      <c r="S73" s="97">
        <v>0</v>
      </c>
      <c r="T73" s="97">
        <v>0</v>
      </c>
      <c r="U73" s="97">
        <v>221</v>
      </c>
      <c r="V73" s="97">
        <v>1342</v>
      </c>
      <c r="W73" s="81">
        <f t="shared" si="27"/>
        <v>63.249001331557928</v>
      </c>
      <c r="X73" s="82">
        <f t="shared" si="28"/>
        <v>6.3249001331557926</v>
      </c>
      <c r="Y73" s="82">
        <f t="shared" si="29"/>
        <v>69.573901464713714</v>
      </c>
      <c r="Z73" s="82">
        <f t="shared" si="48"/>
        <v>599.59437559580545</v>
      </c>
      <c r="AA73" s="82">
        <f t="shared" si="30"/>
        <v>22.959387483355528</v>
      </c>
      <c r="AB73" s="82">
        <f t="shared" si="47"/>
        <v>206.86367969494756</v>
      </c>
      <c r="AC73" s="99">
        <f t="shared" si="37"/>
        <v>229.82306717830309</v>
      </c>
      <c r="AD73" s="82">
        <f t="shared" si="31"/>
        <v>0.18617731172545282</v>
      </c>
      <c r="AE73" s="82">
        <f t="shared" si="32"/>
        <v>0.13914780292942744</v>
      </c>
      <c r="AF73" s="82">
        <f t="shared" si="33"/>
        <v>7.5753480200027035E-2</v>
      </c>
      <c r="AG73" s="82">
        <f t="shared" si="34"/>
        <v>9.4691850250033793E-3</v>
      </c>
      <c r="AH73" s="82">
        <f t="shared" si="35"/>
        <v>9.4691850250033793E-3</v>
      </c>
      <c r="AI73" s="82">
        <f t="shared" si="36"/>
        <v>9.4691850250033793E-3</v>
      </c>
      <c r="AJ73" s="82">
        <f t="shared" si="38"/>
        <v>0.22726044060008108</v>
      </c>
      <c r="AK73" s="82">
        <f t="shared" si="39"/>
        <v>0.33578121043302106</v>
      </c>
      <c r="AL73" s="82">
        <f t="shared" si="40"/>
        <v>0</v>
      </c>
      <c r="AM73" s="82"/>
      <c r="AN73" s="82">
        <f t="shared" si="49"/>
        <v>1040.6066191377213</v>
      </c>
      <c r="AO73" s="82">
        <f t="shared" si="50"/>
        <v>1040.8528179483715</v>
      </c>
      <c r="AP73" s="82">
        <f t="shared" si="41"/>
        <v>126.01900739176347</v>
      </c>
      <c r="AQ73" s="82">
        <f t="shared" si="42"/>
        <v>126.01900739176347</v>
      </c>
      <c r="AR73" s="82">
        <f t="shared" si="51"/>
        <v>170.58423913043478</v>
      </c>
      <c r="AS73" s="82">
        <f t="shared" si="43"/>
        <v>252.71739130434784</v>
      </c>
      <c r="AT73" s="82">
        <f t="shared" si="44"/>
        <v>45.273631840796021</v>
      </c>
      <c r="AU73" s="82">
        <f t="shared" si="45"/>
        <v>0</v>
      </c>
      <c r="AV73" s="82">
        <f t="shared" si="52"/>
        <v>1358.2273530746008</v>
      </c>
      <c r="AW73" s="82">
        <f t="shared" si="46"/>
        <v>2696.5116460963286</v>
      </c>
      <c r="AX73" s="38"/>
    </row>
    <row r="74" spans="1:50" ht="16.2" customHeight="1">
      <c r="A74" s="2"/>
      <c r="B74" s="3" t="s">
        <v>78</v>
      </c>
      <c r="C74" s="2"/>
      <c r="D74" s="97">
        <v>102</v>
      </c>
      <c r="E74" s="97">
        <v>166</v>
      </c>
      <c r="F74" s="97">
        <v>268</v>
      </c>
      <c r="G74" s="97">
        <v>48</v>
      </c>
      <c r="H74" s="97">
        <v>855</v>
      </c>
      <c r="I74" s="97">
        <v>903</v>
      </c>
      <c r="J74" s="98">
        <v>1171</v>
      </c>
      <c r="K74" s="97">
        <v>10</v>
      </c>
      <c r="L74" s="97">
        <v>40</v>
      </c>
      <c r="M74" s="97">
        <v>50</v>
      </c>
      <c r="N74" s="97">
        <v>5</v>
      </c>
      <c r="O74" s="97">
        <v>32</v>
      </c>
      <c r="P74" s="97">
        <v>37</v>
      </c>
      <c r="Q74" s="98">
        <v>87</v>
      </c>
      <c r="R74" s="97">
        <v>6</v>
      </c>
      <c r="S74" s="97">
        <v>17</v>
      </c>
      <c r="T74" s="97">
        <v>23</v>
      </c>
      <c r="U74" s="97">
        <v>110</v>
      </c>
      <c r="V74" s="97">
        <v>1281</v>
      </c>
      <c r="W74" s="81">
        <f t="shared" si="27"/>
        <v>110.51930758988017</v>
      </c>
      <c r="X74" s="82">
        <f t="shared" si="28"/>
        <v>11.051930758988018</v>
      </c>
      <c r="Y74" s="82">
        <f t="shared" si="29"/>
        <v>121.57123834886819</v>
      </c>
      <c r="Z74" s="82">
        <f t="shared" si="48"/>
        <v>590.61427550047665</v>
      </c>
      <c r="AA74" s="82">
        <f t="shared" si="30"/>
        <v>40.118508655126497</v>
      </c>
      <c r="AB74" s="82">
        <f t="shared" si="47"/>
        <v>203.76549094375596</v>
      </c>
      <c r="AC74" s="99">
        <f t="shared" si="37"/>
        <v>243.88399959888247</v>
      </c>
      <c r="AD74" s="82">
        <f t="shared" si="31"/>
        <v>0.18338894184938037</v>
      </c>
      <c r="AE74" s="82">
        <f t="shared" si="32"/>
        <v>0.24314247669773634</v>
      </c>
      <c r="AF74" s="82">
        <f t="shared" si="33"/>
        <v>7.9132315177726717E-2</v>
      </c>
      <c r="AG74" s="82">
        <f t="shared" si="34"/>
        <v>9.8915393972158396E-3</v>
      </c>
      <c r="AH74" s="82">
        <f t="shared" si="35"/>
        <v>9.8915393972158396E-3</v>
      </c>
      <c r="AI74" s="82">
        <f t="shared" si="36"/>
        <v>9.8915393972158396E-3</v>
      </c>
      <c r="AJ74" s="82">
        <f t="shared" si="38"/>
        <v>0.23739694553318014</v>
      </c>
      <c r="AK74" s="82">
        <f t="shared" si="39"/>
        <v>0.13218536338313497</v>
      </c>
      <c r="AL74" s="82">
        <f t="shared" si="40"/>
        <v>2.9262086513994912E-2</v>
      </c>
      <c r="AM74" s="82"/>
      <c r="AN74" s="82">
        <f t="shared" si="49"/>
        <v>1087.0208305176375</v>
      </c>
      <c r="AO74" s="82">
        <f t="shared" si="50"/>
        <v>1087.2780105419652</v>
      </c>
      <c r="AP74" s="82">
        <f t="shared" si="41"/>
        <v>62.724392819429781</v>
      </c>
      <c r="AQ74" s="82">
        <f t="shared" si="42"/>
        <v>62.724392819429781</v>
      </c>
      <c r="AR74" s="82">
        <f t="shared" si="51"/>
        <v>45.85597826086957</v>
      </c>
      <c r="AS74" s="82">
        <f t="shared" si="43"/>
        <v>67.934782608695656</v>
      </c>
      <c r="AT74" s="82">
        <f t="shared" si="44"/>
        <v>47.86069651741294</v>
      </c>
      <c r="AU74" s="82">
        <f t="shared" si="45"/>
        <v>21.946564885496183</v>
      </c>
      <c r="AV74" s="82">
        <f t="shared" si="52"/>
        <v>1296.4897461166645</v>
      </c>
      <c r="AW74" s="82">
        <f t="shared" si="46"/>
        <v>2573.942934910132</v>
      </c>
      <c r="AX74" s="38"/>
    </row>
    <row r="75" spans="1:50" ht="16.05" customHeight="1">
      <c r="A75" s="2"/>
      <c r="B75" s="3" t="s">
        <v>79</v>
      </c>
      <c r="C75" s="2"/>
      <c r="D75" s="97">
        <v>163</v>
      </c>
      <c r="E75" s="97">
        <v>110</v>
      </c>
      <c r="F75" s="97">
        <v>273</v>
      </c>
      <c r="G75" s="97">
        <v>115</v>
      </c>
      <c r="H75" s="97">
        <v>1130</v>
      </c>
      <c r="I75" s="97">
        <v>1245</v>
      </c>
      <c r="J75" s="98">
        <v>1518</v>
      </c>
      <c r="K75" s="97">
        <v>0</v>
      </c>
      <c r="L75" s="97">
        <v>0</v>
      </c>
      <c r="M75" s="97">
        <v>0</v>
      </c>
      <c r="N75" s="97">
        <v>0</v>
      </c>
      <c r="O75" s="97">
        <v>2</v>
      </c>
      <c r="P75" s="97">
        <v>2</v>
      </c>
      <c r="Q75" s="98">
        <v>2</v>
      </c>
      <c r="R75" s="97">
        <v>0</v>
      </c>
      <c r="S75" s="97">
        <v>0</v>
      </c>
      <c r="T75" s="97">
        <v>0</v>
      </c>
      <c r="U75" s="97">
        <v>2</v>
      </c>
      <c r="V75" s="97">
        <v>1520</v>
      </c>
      <c r="W75" s="81">
        <f t="shared" si="27"/>
        <v>73.235685752330227</v>
      </c>
      <c r="X75" s="82">
        <f t="shared" si="28"/>
        <v>7.3235685752330228</v>
      </c>
      <c r="Y75" s="82">
        <f t="shared" si="29"/>
        <v>80.559254327563252</v>
      </c>
      <c r="Z75" s="82">
        <f t="shared" si="48"/>
        <v>780.57793136320299</v>
      </c>
      <c r="AA75" s="82">
        <f t="shared" si="30"/>
        <v>26.584553928095872</v>
      </c>
      <c r="AB75" s="82">
        <f t="shared" si="47"/>
        <v>269.30409914204006</v>
      </c>
      <c r="AC75" s="99">
        <f t="shared" si="37"/>
        <v>295.88865307013594</v>
      </c>
      <c r="AD75" s="82">
        <f t="shared" si="31"/>
        <v>0.24237368922783603</v>
      </c>
      <c r="AE75" s="82">
        <f t="shared" si="32"/>
        <v>0.1611185086551265</v>
      </c>
      <c r="AF75" s="82">
        <f t="shared" si="33"/>
        <v>0.10258142992296257</v>
      </c>
      <c r="AG75" s="82">
        <f t="shared" si="34"/>
        <v>1.2822678740370321E-2</v>
      </c>
      <c r="AH75" s="82">
        <f t="shared" si="35"/>
        <v>1.2822678740370321E-2</v>
      </c>
      <c r="AI75" s="82">
        <f t="shared" si="36"/>
        <v>1.2822678740370321E-2</v>
      </c>
      <c r="AJ75" s="82">
        <f t="shared" si="38"/>
        <v>0.30774428976888768</v>
      </c>
      <c r="AK75" s="82">
        <f t="shared" si="39"/>
        <v>3.0387439858191949E-3</v>
      </c>
      <c r="AL75" s="82">
        <f t="shared" si="40"/>
        <v>0</v>
      </c>
      <c r="AM75" s="82"/>
      <c r="AN75" s="82">
        <f t="shared" si="49"/>
        <v>1409.1354574942559</v>
      </c>
      <c r="AO75" s="82">
        <f t="shared" si="50"/>
        <v>1409.4688471415056</v>
      </c>
      <c r="AP75" s="82">
        <f t="shared" si="41"/>
        <v>1.1404435058078142</v>
      </c>
      <c r="AQ75" s="82">
        <f t="shared" si="42"/>
        <v>1.1404435058078142</v>
      </c>
      <c r="AR75" s="82">
        <f t="shared" si="51"/>
        <v>0</v>
      </c>
      <c r="AS75" s="82">
        <f t="shared" si="43"/>
        <v>0</v>
      </c>
      <c r="AT75" s="82">
        <f t="shared" si="44"/>
        <v>2.5870646766169156</v>
      </c>
      <c r="AU75" s="82">
        <f t="shared" si="45"/>
        <v>0</v>
      </c>
      <c r="AV75" s="82">
        <f t="shared" si="52"/>
        <v>1538.3797143616939</v>
      </c>
      <c r="AW75" s="82">
        <f t="shared" si="46"/>
        <v>3054.1711639839191</v>
      </c>
      <c r="AX75" s="38"/>
    </row>
    <row r="76" spans="1:50" ht="16.05" customHeight="1">
      <c r="A76" s="4">
        <v>11</v>
      </c>
      <c r="B76" s="1" t="s">
        <v>74</v>
      </c>
      <c r="C76" s="2"/>
      <c r="D76" s="100">
        <v>2252</v>
      </c>
      <c r="E76" s="100">
        <v>2414</v>
      </c>
      <c r="F76" s="100">
        <v>4666</v>
      </c>
      <c r="G76" s="100">
        <v>1155</v>
      </c>
      <c r="H76" s="100">
        <v>9942</v>
      </c>
      <c r="I76" s="100">
        <v>11097</v>
      </c>
      <c r="J76" s="101">
        <v>15763</v>
      </c>
      <c r="K76" s="100">
        <v>53</v>
      </c>
      <c r="L76" s="100">
        <v>640</v>
      </c>
      <c r="M76" s="100">
        <v>693</v>
      </c>
      <c r="N76" s="100">
        <v>37</v>
      </c>
      <c r="O76" s="100">
        <v>455</v>
      </c>
      <c r="P76" s="100">
        <v>492</v>
      </c>
      <c r="Q76" s="101">
        <v>1185</v>
      </c>
      <c r="R76" s="100">
        <v>32</v>
      </c>
      <c r="S76" s="100">
        <v>148</v>
      </c>
      <c r="T76" s="100">
        <v>180</v>
      </c>
      <c r="U76" s="100">
        <v>1365</v>
      </c>
      <c r="V76" s="100">
        <v>17128</v>
      </c>
      <c r="W76" s="81">
        <f t="shared" si="27"/>
        <v>1607.1904127829562</v>
      </c>
      <c r="X76" s="82">
        <f t="shared" si="28"/>
        <v>160.71904127829561</v>
      </c>
      <c r="Y76" s="82">
        <f t="shared" si="29"/>
        <v>1767.9094540612518</v>
      </c>
      <c r="Z76" s="82">
        <f t="shared" si="48"/>
        <v>6867.7042421353663</v>
      </c>
      <c r="AA76" s="82">
        <f t="shared" si="30"/>
        <v>583.41011984021304</v>
      </c>
      <c r="AB76" s="82">
        <f t="shared" si="47"/>
        <v>2369.399428026692</v>
      </c>
      <c r="AC76" s="99">
        <f t="shared" si="37"/>
        <v>2952.8095478669052</v>
      </c>
      <c r="AD76" s="82">
        <f t="shared" si="31"/>
        <v>2.1324594852240231</v>
      </c>
      <c r="AE76" s="82">
        <f t="shared" si="32"/>
        <v>3.5358189081225033</v>
      </c>
      <c r="AF76" s="82">
        <f t="shared" si="33"/>
        <v>1.065211515069604</v>
      </c>
      <c r="AG76" s="82">
        <f t="shared" si="34"/>
        <v>0.1331514393837005</v>
      </c>
      <c r="AH76" s="82">
        <f t="shared" si="35"/>
        <v>0.1331514393837005</v>
      </c>
      <c r="AI76" s="82">
        <f t="shared" si="36"/>
        <v>0.1331514393837005</v>
      </c>
      <c r="AJ76" s="82">
        <f t="shared" si="38"/>
        <v>3.195634545208812</v>
      </c>
      <c r="AK76" s="82">
        <f t="shared" si="39"/>
        <v>1.800455811597873</v>
      </c>
      <c r="AL76" s="82">
        <f t="shared" si="40"/>
        <v>0.22900763358778628</v>
      </c>
      <c r="AM76" s="82"/>
      <c r="AN76" s="82">
        <f t="shared" si="49"/>
        <v>14632.544279632382</v>
      </c>
      <c r="AO76" s="82">
        <f t="shared" si="50"/>
        <v>14636.006217056358</v>
      </c>
      <c r="AP76" s="82">
        <f t="shared" si="41"/>
        <v>778.35269271383322</v>
      </c>
      <c r="AQ76" s="82">
        <f t="shared" si="42"/>
        <v>778.35269271383322</v>
      </c>
      <c r="AR76" s="82">
        <f t="shared" si="51"/>
        <v>635.56385869565224</v>
      </c>
      <c r="AS76" s="82">
        <f t="shared" si="43"/>
        <v>941.57608695652175</v>
      </c>
      <c r="AT76" s="82">
        <f t="shared" si="44"/>
        <v>636.4179104477613</v>
      </c>
      <c r="AU76" s="82">
        <f t="shared" si="45"/>
        <v>171.75572519083971</v>
      </c>
      <c r="AV76" s="82">
        <f t="shared" si="52"/>
        <v>17335.110360254668</v>
      </c>
      <c r="AW76" s="82">
        <f t="shared" si="46"/>
        <v>34415.686642576693</v>
      </c>
      <c r="AX76" s="38"/>
    </row>
    <row r="77" spans="1:50" ht="16.05" customHeight="1">
      <c r="A77" s="2"/>
      <c r="B77" s="3" t="s">
        <v>80</v>
      </c>
      <c r="C77" s="2"/>
      <c r="D77" s="97">
        <v>232</v>
      </c>
      <c r="E77" s="97">
        <v>128</v>
      </c>
      <c r="F77" s="97">
        <v>360</v>
      </c>
      <c r="G77" s="97">
        <v>263</v>
      </c>
      <c r="H77" s="97">
        <v>1548</v>
      </c>
      <c r="I77" s="97">
        <v>1811</v>
      </c>
      <c r="J77" s="98">
        <v>2171</v>
      </c>
      <c r="K77" s="97">
        <v>2</v>
      </c>
      <c r="L77" s="97">
        <v>49</v>
      </c>
      <c r="M77" s="97">
        <v>51</v>
      </c>
      <c r="N77" s="97">
        <v>1</v>
      </c>
      <c r="O77" s="97">
        <v>8</v>
      </c>
      <c r="P77" s="97">
        <v>9</v>
      </c>
      <c r="Q77" s="98">
        <v>60</v>
      </c>
      <c r="R77" s="97">
        <v>0</v>
      </c>
      <c r="S77" s="97">
        <v>0</v>
      </c>
      <c r="T77" s="97">
        <v>0</v>
      </c>
      <c r="U77" s="97">
        <v>60</v>
      </c>
      <c r="V77" s="97">
        <v>2231</v>
      </c>
      <c r="W77" s="81">
        <f t="shared" si="27"/>
        <v>85.219707057256997</v>
      </c>
      <c r="X77" s="82">
        <f t="shared" si="28"/>
        <v>8.5219707057256997</v>
      </c>
      <c r="Y77" s="82">
        <f t="shared" si="29"/>
        <v>93.741677762982704</v>
      </c>
      <c r="Z77" s="82">
        <f t="shared" si="48"/>
        <v>1069.3226882745471</v>
      </c>
      <c r="AA77" s="82">
        <f t="shared" si="30"/>
        <v>30.934753661784288</v>
      </c>
      <c r="AB77" s="82">
        <f t="shared" si="47"/>
        <v>368.92278360343187</v>
      </c>
      <c r="AC77" s="99">
        <f t="shared" si="37"/>
        <v>399.85753726521614</v>
      </c>
      <c r="AD77" s="82">
        <f t="shared" si="31"/>
        <v>0.33203050524308864</v>
      </c>
      <c r="AE77" s="82">
        <f t="shared" si="32"/>
        <v>0.18748335552596537</v>
      </c>
      <c r="AF77" s="82">
        <f t="shared" si="33"/>
        <v>0.14670901473172052</v>
      </c>
      <c r="AG77" s="82">
        <f t="shared" si="34"/>
        <v>1.8338626841465065E-2</v>
      </c>
      <c r="AH77" s="82">
        <f t="shared" si="35"/>
        <v>1.8338626841465065E-2</v>
      </c>
      <c r="AI77" s="82">
        <f t="shared" si="36"/>
        <v>1.8338626841465065E-2</v>
      </c>
      <c r="AJ77" s="82">
        <f t="shared" si="38"/>
        <v>0.44012704419516147</v>
      </c>
      <c r="AK77" s="82">
        <f t="shared" si="39"/>
        <v>9.1162319574575851E-2</v>
      </c>
      <c r="AL77" s="82">
        <f t="shared" si="40"/>
        <v>0</v>
      </c>
      <c r="AM77" s="82"/>
      <c r="AN77" s="82">
        <f t="shared" si="49"/>
        <v>2015.3050581159616</v>
      </c>
      <c r="AO77" s="82">
        <f t="shared" si="50"/>
        <v>2015.7818624138397</v>
      </c>
      <c r="AP77" s="82">
        <f t="shared" si="41"/>
        <v>34.213305174234428</v>
      </c>
      <c r="AQ77" s="82">
        <f t="shared" si="42"/>
        <v>34.213305174234428</v>
      </c>
      <c r="AR77" s="82">
        <f t="shared" si="51"/>
        <v>46.773097826086961</v>
      </c>
      <c r="AS77" s="82">
        <f t="shared" si="43"/>
        <v>69.293478260869563</v>
      </c>
      <c r="AT77" s="82">
        <f t="shared" si="44"/>
        <v>11.64179104477612</v>
      </c>
      <c r="AU77" s="82">
        <f t="shared" si="45"/>
        <v>0</v>
      </c>
      <c r="AV77" s="82">
        <f t="shared" si="52"/>
        <v>2257.977067592723</v>
      </c>
      <c r="AW77" s="82">
        <f t="shared" si="46"/>
        <v>4482.7999124000817</v>
      </c>
      <c r="AX77" s="38"/>
    </row>
    <row r="78" spans="1:50" ht="16.05" customHeight="1">
      <c r="A78" s="2"/>
      <c r="B78" s="3" t="s">
        <v>81</v>
      </c>
      <c r="C78" s="2"/>
      <c r="D78" s="97">
        <v>502</v>
      </c>
      <c r="E78" s="97">
        <v>214</v>
      </c>
      <c r="F78" s="97">
        <v>716</v>
      </c>
      <c r="G78" s="97">
        <v>135</v>
      </c>
      <c r="H78" s="97">
        <v>2349</v>
      </c>
      <c r="I78" s="97">
        <v>2484</v>
      </c>
      <c r="J78" s="98">
        <v>3200</v>
      </c>
      <c r="K78" s="97">
        <v>0</v>
      </c>
      <c r="L78" s="97">
        <v>0</v>
      </c>
      <c r="M78" s="97">
        <v>0</v>
      </c>
      <c r="N78" s="97">
        <v>1</v>
      </c>
      <c r="O78" s="97">
        <v>20</v>
      </c>
      <c r="P78" s="97">
        <v>21</v>
      </c>
      <c r="Q78" s="98">
        <v>21</v>
      </c>
      <c r="R78" s="97">
        <v>4</v>
      </c>
      <c r="S78" s="97">
        <v>0</v>
      </c>
      <c r="T78" s="97">
        <v>4</v>
      </c>
      <c r="U78" s="97">
        <v>25</v>
      </c>
      <c r="V78" s="97">
        <v>3225</v>
      </c>
      <c r="W78" s="81">
        <f t="shared" si="27"/>
        <v>142.47669773635155</v>
      </c>
      <c r="X78" s="82">
        <f t="shared" si="28"/>
        <v>14.247669773635156</v>
      </c>
      <c r="Y78" s="82">
        <f t="shared" si="29"/>
        <v>156.72436750998671</v>
      </c>
      <c r="Z78" s="82">
        <f t="shared" si="48"/>
        <v>1622.6350095328885</v>
      </c>
      <c r="AA78" s="82">
        <f t="shared" si="30"/>
        <v>51.719041278295606</v>
      </c>
      <c r="AB78" s="82">
        <f t="shared" si="47"/>
        <v>559.81887511916113</v>
      </c>
      <c r="AC78" s="99">
        <f t="shared" si="37"/>
        <v>611.53791639745668</v>
      </c>
      <c r="AD78" s="82">
        <f t="shared" si="31"/>
        <v>0.50383698760724505</v>
      </c>
      <c r="AE78" s="82">
        <f t="shared" si="32"/>
        <v>0.31344873501997333</v>
      </c>
      <c r="AF78" s="82">
        <f t="shared" si="33"/>
        <v>0.21624543857278011</v>
      </c>
      <c r="AG78" s="82">
        <f t="shared" si="34"/>
        <v>2.7030679821597514E-2</v>
      </c>
      <c r="AH78" s="82">
        <f t="shared" si="35"/>
        <v>2.7030679821597514E-2</v>
      </c>
      <c r="AI78" s="82">
        <f t="shared" si="36"/>
        <v>2.7030679821597514E-2</v>
      </c>
      <c r="AJ78" s="82">
        <f t="shared" si="38"/>
        <v>0.64873631571834034</v>
      </c>
      <c r="AK78" s="82">
        <f t="shared" si="39"/>
        <v>3.1906811851101544E-2</v>
      </c>
      <c r="AL78" s="82">
        <f t="shared" si="40"/>
        <v>5.0890585241730284E-3</v>
      </c>
      <c r="AM78" s="82"/>
      <c r="AN78" s="82">
        <f t="shared" si="49"/>
        <v>2970.509528314637</v>
      </c>
      <c r="AO78" s="82">
        <f t="shared" si="50"/>
        <v>2971.2123259899986</v>
      </c>
      <c r="AP78" s="82">
        <f t="shared" si="41"/>
        <v>14.255543822597676</v>
      </c>
      <c r="AQ78" s="82">
        <f t="shared" si="42"/>
        <v>14.255543822597676</v>
      </c>
      <c r="AR78" s="82">
        <f t="shared" si="51"/>
        <v>0</v>
      </c>
      <c r="AS78" s="82">
        <f t="shared" si="43"/>
        <v>0</v>
      </c>
      <c r="AT78" s="82">
        <f t="shared" si="44"/>
        <v>27.164179104477615</v>
      </c>
      <c r="AU78" s="82">
        <f t="shared" si="45"/>
        <v>3.8167938931297711</v>
      </c>
      <c r="AV78" s="82">
        <f t="shared" si="52"/>
        <v>3263.9964334318834</v>
      </c>
      <c r="AW78" s="82">
        <f t="shared" si="46"/>
        <v>6480.0671077948291</v>
      </c>
      <c r="AX78" s="38"/>
    </row>
    <row r="79" spans="1:50" ht="16.05" customHeight="1">
      <c r="A79" s="4">
        <v>12</v>
      </c>
      <c r="B79" s="1" t="s">
        <v>82</v>
      </c>
      <c r="C79" s="2"/>
      <c r="D79" s="100">
        <v>734</v>
      </c>
      <c r="E79" s="100">
        <v>342</v>
      </c>
      <c r="F79" s="100">
        <v>1076</v>
      </c>
      <c r="G79" s="100">
        <v>398</v>
      </c>
      <c r="H79" s="100">
        <v>3897</v>
      </c>
      <c r="I79" s="100">
        <v>4295</v>
      </c>
      <c r="J79" s="101">
        <v>5371</v>
      </c>
      <c r="K79" s="100">
        <v>2</v>
      </c>
      <c r="L79" s="100">
        <v>49</v>
      </c>
      <c r="M79" s="100">
        <v>51</v>
      </c>
      <c r="N79" s="100">
        <v>2</v>
      </c>
      <c r="O79" s="100">
        <v>28</v>
      </c>
      <c r="P79" s="100">
        <v>30</v>
      </c>
      <c r="Q79" s="101">
        <v>81</v>
      </c>
      <c r="R79" s="100">
        <v>4</v>
      </c>
      <c r="S79" s="100">
        <v>0</v>
      </c>
      <c r="T79" s="100">
        <v>4</v>
      </c>
      <c r="U79" s="100">
        <v>85</v>
      </c>
      <c r="V79" s="100">
        <v>5456</v>
      </c>
      <c r="W79" s="81">
        <f t="shared" si="27"/>
        <v>227.69640479360854</v>
      </c>
      <c r="X79" s="82">
        <f t="shared" si="28"/>
        <v>22.769640479360852</v>
      </c>
      <c r="Y79" s="82">
        <f t="shared" si="29"/>
        <v>250.46604527296938</v>
      </c>
      <c r="Z79" s="82">
        <f t="shared" si="48"/>
        <v>2691.9576978074356</v>
      </c>
      <c r="AA79" s="82">
        <f t="shared" si="30"/>
        <v>82.653794940079891</v>
      </c>
      <c r="AB79" s="82">
        <f t="shared" si="47"/>
        <v>928.741658722593</v>
      </c>
      <c r="AC79" s="99">
        <f t="shared" si="37"/>
        <v>1011.3954536626729</v>
      </c>
      <c r="AD79" s="82">
        <f t="shared" si="31"/>
        <v>0.83586749285033368</v>
      </c>
      <c r="AE79" s="82">
        <f t="shared" si="32"/>
        <v>0.50093209054593868</v>
      </c>
      <c r="AF79" s="82">
        <f t="shared" si="33"/>
        <v>0.3629544533045006</v>
      </c>
      <c r="AG79" s="82">
        <f t="shared" si="34"/>
        <v>4.5369306663062575E-2</v>
      </c>
      <c r="AH79" s="82">
        <f t="shared" si="35"/>
        <v>4.5369306663062575E-2</v>
      </c>
      <c r="AI79" s="82">
        <f t="shared" si="36"/>
        <v>4.5369306663062575E-2</v>
      </c>
      <c r="AJ79" s="82">
        <f t="shared" si="38"/>
        <v>1.0888633599135018</v>
      </c>
      <c r="AK79" s="82">
        <f t="shared" si="39"/>
        <v>0.12306913142567739</v>
      </c>
      <c r="AL79" s="82">
        <f t="shared" si="40"/>
        <v>5.0890585241730284E-3</v>
      </c>
      <c r="AM79" s="82"/>
      <c r="AN79" s="82">
        <f t="shared" si="49"/>
        <v>4985.8145864305989</v>
      </c>
      <c r="AO79" s="82">
        <f t="shared" si="50"/>
        <v>4986.9941884038381</v>
      </c>
      <c r="AP79" s="82">
        <f t="shared" si="41"/>
        <v>48.468848996832101</v>
      </c>
      <c r="AQ79" s="82">
        <f t="shared" si="42"/>
        <v>48.468848996832101</v>
      </c>
      <c r="AR79" s="82">
        <f t="shared" si="51"/>
        <v>46.773097826086961</v>
      </c>
      <c r="AS79" s="82">
        <f t="shared" si="43"/>
        <v>69.293478260869563</v>
      </c>
      <c r="AT79" s="82">
        <f t="shared" si="44"/>
        <v>38.805970149253731</v>
      </c>
      <c r="AU79" s="82">
        <f t="shared" si="45"/>
        <v>3.8167938931297711</v>
      </c>
      <c r="AV79" s="82">
        <f t="shared" si="52"/>
        <v>5521.9735010246068</v>
      </c>
      <c r="AW79" s="82">
        <f t="shared" si="46"/>
        <v>10962.86702019491</v>
      </c>
      <c r="AX79" s="38"/>
    </row>
    <row r="80" spans="1:50" ht="16.2" customHeight="1">
      <c r="A80" s="2"/>
      <c r="B80" s="3" t="s">
        <v>83</v>
      </c>
      <c r="C80" s="5" t="s">
        <v>84</v>
      </c>
      <c r="D80" s="107">
        <v>230</v>
      </c>
      <c r="E80" s="107">
        <v>187</v>
      </c>
      <c r="F80" s="107">
        <v>417</v>
      </c>
      <c r="G80" s="107">
        <v>160</v>
      </c>
      <c r="H80" s="107">
        <v>1386</v>
      </c>
      <c r="I80" s="107">
        <v>1546</v>
      </c>
      <c r="J80" s="108">
        <v>1963</v>
      </c>
      <c r="K80" s="107">
        <v>14</v>
      </c>
      <c r="L80" s="107">
        <v>56</v>
      </c>
      <c r="M80" s="107">
        <v>70</v>
      </c>
      <c r="N80" s="107">
        <v>0</v>
      </c>
      <c r="O80" s="107">
        <v>0</v>
      </c>
      <c r="P80" s="107">
        <v>0</v>
      </c>
      <c r="Q80" s="108">
        <v>70</v>
      </c>
      <c r="R80" s="107">
        <v>0</v>
      </c>
      <c r="S80" s="107">
        <v>0</v>
      </c>
      <c r="T80" s="107">
        <v>0</v>
      </c>
      <c r="U80" s="107">
        <v>70</v>
      </c>
      <c r="V80" s="107">
        <v>2033</v>
      </c>
      <c r="W80" s="81">
        <f t="shared" si="27"/>
        <v>124.50066577896139</v>
      </c>
      <c r="X80" s="82">
        <f t="shared" si="28"/>
        <v>12.450066577896139</v>
      </c>
      <c r="Y80" s="82">
        <f t="shared" si="29"/>
        <v>136.95073235685754</v>
      </c>
      <c r="Z80" s="82">
        <f t="shared" si="48"/>
        <v>957.41682554814099</v>
      </c>
      <c r="AA80" s="82">
        <f t="shared" si="30"/>
        <v>45.193741677762986</v>
      </c>
      <c r="AB80" s="82">
        <f t="shared" si="47"/>
        <v>330.31458531935175</v>
      </c>
      <c r="AC80" s="99">
        <f t="shared" si="37"/>
        <v>375.50832699711475</v>
      </c>
      <c r="AD80" s="82">
        <f t="shared" si="31"/>
        <v>0.29728312678741659</v>
      </c>
      <c r="AE80" s="82">
        <f t="shared" si="32"/>
        <v>0.27390146471371501</v>
      </c>
      <c r="AF80" s="82">
        <f t="shared" si="33"/>
        <v>0.1326530612244898</v>
      </c>
      <c r="AG80" s="82">
        <f t="shared" si="34"/>
        <v>1.6581632653061226E-2</v>
      </c>
      <c r="AH80" s="82">
        <f t="shared" si="35"/>
        <v>1.6581632653061226E-2</v>
      </c>
      <c r="AI80" s="82">
        <f t="shared" si="36"/>
        <v>1.6581632653061226E-2</v>
      </c>
      <c r="AJ80" s="82">
        <f t="shared" si="38"/>
        <v>0.39795918367346939</v>
      </c>
      <c r="AK80" s="82">
        <f t="shared" si="39"/>
        <v>0.10635603950367183</v>
      </c>
      <c r="AL80" s="82">
        <f t="shared" si="40"/>
        <v>0</v>
      </c>
      <c r="AM80" s="82"/>
      <c r="AN80" s="82">
        <f t="shared" si="49"/>
        <v>1822.2219387755101</v>
      </c>
      <c r="AO80" s="82">
        <f t="shared" si="50"/>
        <v>1822.6530612244899</v>
      </c>
      <c r="AP80" s="82">
        <f t="shared" si="41"/>
        <v>39.915522703273496</v>
      </c>
      <c r="AQ80" s="82">
        <f t="shared" si="42"/>
        <v>39.915522703273496</v>
      </c>
      <c r="AR80" s="82">
        <f t="shared" si="51"/>
        <v>64.198369565217391</v>
      </c>
      <c r="AS80" s="82">
        <f t="shared" si="43"/>
        <v>95.108695652173921</v>
      </c>
      <c r="AT80" s="82">
        <f t="shared" si="44"/>
        <v>0</v>
      </c>
      <c r="AU80" s="82">
        <f t="shared" si="45"/>
        <v>0</v>
      </c>
      <c r="AV80" s="82">
        <f t="shared" si="52"/>
        <v>2057.5828679587657</v>
      </c>
      <c r="AW80" s="82">
        <f t="shared" si="46"/>
        <v>4084.9539318284919</v>
      </c>
      <c r="AX80" s="38"/>
    </row>
    <row r="81" spans="1:50" ht="16.05" customHeight="1">
      <c r="A81" s="2"/>
      <c r="B81" s="2"/>
      <c r="C81" s="6" t="s">
        <v>85</v>
      </c>
      <c r="D81" s="107">
        <v>62</v>
      </c>
      <c r="E81" s="107">
        <v>53</v>
      </c>
      <c r="F81" s="107">
        <v>115</v>
      </c>
      <c r="G81" s="107">
        <v>47</v>
      </c>
      <c r="H81" s="107">
        <v>624</v>
      </c>
      <c r="I81" s="107">
        <v>671</v>
      </c>
      <c r="J81" s="108">
        <v>786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108">
        <v>0</v>
      </c>
      <c r="R81" s="107">
        <v>0</v>
      </c>
      <c r="S81" s="107">
        <v>0</v>
      </c>
      <c r="T81" s="107">
        <v>0</v>
      </c>
      <c r="U81" s="107">
        <v>0</v>
      </c>
      <c r="V81" s="107">
        <v>786</v>
      </c>
      <c r="W81" s="81">
        <f t="shared" si="27"/>
        <v>35.286284953395473</v>
      </c>
      <c r="X81" s="82">
        <f t="shared" si="28"/>
        <v>3.5286284953395475</v>
      </c>
      <c r="Y81" s="82">
        <f t="shared" si="29"/>
        <v>38.81491344873502</v>
      </c>
      <c r="Z81" s="82">
        <f t="shared" si="48"/>
        <v>431.04480457578643</v>
      </c>
      <c r="AA81" s="82">
        <f t="shared" si="30"/>
        <v>12.808921438082557</v>
      </c>
      <c r="AB81" s="82">
        <f t="shared" si="47"/>
        <v>148.71306005719734</v>
      </c>
      <c r="AC81" s="99">
        <f t="shared" si="37"/>
        <v>161.5219814952799</v>
      </c>
      <c r="AD81" s="82">
        <f t="shared" si="31"/>
        <v>0.13384175405147761</v>
      </c>
      <c r="AE81" s="82">
        <f t="shared" si="32"/>
        <v>7.7629826897470042E-2</v>
      </c>
      <c r="AF81" s="82">
        <f t="shared" si="33"/>
        <v>5.3115285849439114E-2</v>
      </c>
      <c r="AG81" s="82">
        <f t="shared" si="34"/>
        <v>6.6394107311798893E-3</v>
      </c>
      <c r="AH81" s="82">
        <f t="shared" si="35"/>
        <v>6.6394107311798893E-3</v>
      </c>
      <c r="AI81" s="82">
        <f t="shared" si="36"/>
        <v>6.6394107311798893E-3</v>
      </c>
      <c r="AJ81" s="82">
        <f t="shared" si="38"/>
        <v>0.15934585754831734</v>
      </c>
      <c r="AK81" s="82">
        <f t="shared" si="39"/>
        <v>0</v>
      </c>
      <c r="AL81" s="82">
        <f t="shared" si="40"/>
        <v>0</v>
      </c>
      <c r="AM81" s="82"/>
      <c r="AN81" s="82">
        <f t="shared" si="49"/>
        <v>729.63140289228272</v>
      </c>
      <c r="AO81" s="82">
        <f t="shared" si="50"/>
        <v>729.80402757129343</v>
      </c>
      <c r="AP81" s="82">
        <f t="shared" si="41"/>
        <v>0</v>
      </c>
      <c r="AQ81" s="82">
        <f t="shared" si="42"/>
        <v>0</v>
      </c>
      <c r="AR81" s="82">
        <f t="shared" si="51"/>
        <v>0</v>
      </c>
      <c r="AS81" s="82">
        <f t="shared" si="43"/>
        <v>0</v>
      </c>
      <c r="AT81" s="82">
        <f t="shared" si="44"/>
        <v>0</v>
      </c>
      <c r="AU81" s="82">
        <f t="shared" si="45"/>
        <v>0</v>
      </c>
      <c r="AV81" s="82">
        <f t="shared" si="52"/>
        <v>795.50424703177066</v>
      </c>
      <c r="AW81" s="82">
        <f t="shared" si="46"/>
        <v>1579.3279834811583</v>
      </c>
      <c r="AX81" s="38"/>
    </row>
    <row r="82" spans="1:50" ht="16.05" customHeight="1">
      <c r="A82" s="2"/>
      <c r="B82" s="2"/>
      <c r="C82" s="6" t="s">
        <v>86</v>
      </c>
      <c r="D82" s="104">
        <v>292</v>
      </c>
      <c r="E82" s="104">
        <v>240</v>
      </c>
      <c r="F82" s="104">
        <v>532</v>
      </c>
      <c r="G82" s="104">
        <v>207</v>
      </c>
      <c r="H82" s="104">
        <v>2010</v>
      </c>
      <c r="I82" s="104">
        <v>2217</v>
      </c>
      <c r="J82" s="105">
        <v>2749</v>
      </c>
      <c r="K82" s="104">
        <v>14</v>
      </c>
      <c r="L82" s="104">
        <v>56</v>
      </c>
      <c r="M82" s="104">
        <v>70</v>
      </c>
      <c r="N82" s="104">
        <v>0</v>
      </c>
      <c r="O82" s="104">
        <v>0</v>
      </c>
      <c r="P82" s="104">
        <v>0</v>
      </c>
      <c r="Q82" s="105">
        <v>70</v>
      </c>
      <c r="R82" s="104">
        <v>0</v>
      </c>
      <c r="S82" s="104">
        <v>0</v>
      </c>
      <c r="T82" s="104">
        <v>0</v>
      </c>
      <c r="U82" s="104">
        <v>70</v>
      </c>
      <c r="V82" s="104">
        <v>2819</v>
      </c>
      <c r="W82" s="81">
        <f t="shared" si="27"/>
        <v>159.78695073235687</v>
      </c>
      <c r="X82" s="82">
        <f t="shared" si="28"/>
        <v>15.978695073235688</v>
      </c>
      <c r="Y82" s="82">
        <f t="shared" si="29"/>
        <v>175.76564580559256</v>
      </c>
      <c r="Z82" s="82">
        <f t="shared" si="48"/>
        <v>1388.4616301239275</v>
      </c>
      <c r="AA82" s="82">
        <f t="shared" si="30"/>
        <v>58.002663115845543</v>
      </c>
      <c r="AB82" s="82">
        <f t="shared" si="47"/>
        <v>479.02764537654912</v>
      </c>
      <c r="AC82" s="99">
        <f t="shared" si="37"/>
        <v>537.03030849239462</v>
      </c>
      <c r="AD82" s="82">
        <f t="shared" si="31"/>
        <v>0.43112488083889422</v>
      </c>
      <c r="AE82" s="82">
        <f t="shared" si="32"/>
        <v>0.35153129161118507</v>
      </c>
      <c r="AF82" s="82">
        <f t="shared" si="33"/>
        <v>0.18576834707392892</v>
      </c>
      <c r="AG82" s="82">
        <f t="shared" si="34"/>
        <v>2.3221043384241115E-2</v>
      </c>
      <c r="AH82" s="82">
        <f t="shared" si="35"/>
        <v>2.3221043384241115E-2</v>
      </c>
      <c r="AI82" s="82">
        <f t="shared" si="36"/>
        <v>2.3221043384241115E-2</v>
      </c>
      <c r="AJ82" s="82">
        <f t="shared" si="38"/>
        <v>0.5573050412217867</v>
      </c>
      <c r="AK82" s="82">
        <f t="shared" si="39"/>
        <v>0.10635603950367183</v>
      </c>
      <c r="AL82" s="82">
        <f t="shared" si="40"/>
        <v>0</v>
      </c>
      <c r="AM82" s="82"/>
      <c r="AN82" s="82">
        <f t="shared" si="49"/>
        <v>2551.8533416677928</v>
      </c>
      <c r="AO82" s="82">
        <f t="shared" si="50"/>
        <v>2552.457088795783</v>
      </c>
      <c r="AP82" s="82">
        <f t="shared" si="41"/>
        <v>39.915522703273496</v>
      </c>
      <c r="AQ82" s="82">
        <f t="shared" si="42"/>
        <v>39.915522703273496</v>
      </c>
      <c r="AR82" s="82">
        <f t="shared" si="51"/>
        <v>64.198369565217391</v>
      </c>
      <c r="AS82" s="82">
        <f t="shared" si="43"/>
        <v>95.108695652173921</v>
      </c>
      <c r="AT82" s="82">
        <f t="shared" si="44"/>
        <v>0</v>
      </c>
      <c r="AU82" s="82">
        <f t="shared" si="45"/>
        <v>0</v>
      </c>
      <c r="AV82" s="82">
        <f t="shared" si="52"/>
        <v>2853.0871149905361</v>
      </c>
      <c r="AW82" s="82">
        <f t="shared" si="46"/>
        <v>5664.2819153096507</v>
      </c>
      <c r="AX82" s="38"/>
    </row>
    <row r="83" spans="1:50" ht="16.05" customHeight="1">
      <c r="A83" s="2"/>
      <c r="B83" s="3" t="s">
        <v>87</v>
      </c>
      <c r="C83" s="2"/>
      <c r="D83" s="97">
        <v>237</v>
      </c>
      <c r="E83" s="97">
        <v>191</v>
      </c>
      <c r="F83" s="97">
        <v>428</v>
      </c>
      <c r="G83" s="97">
        <v>67</v>
      </c>
      <c r="H83" s="97">
        <v>2055</v>
      </c>
      <c r="I83" s="97">
        <v>2122</v>
      </c>
      <c r="J83" s="98">
        <v>2550</v>
      </c>
      <c r="K83" s="97">
        <v>9</v>
      </c>
      <c r="L83" s="97">
        <v>81</v>
      </c>
      <c r="M83" s="97">
        <v>90</v>
      </c>
      <c r="N83" s="97">
        <v>1</v>
      </c>
      <c r="O83" s="97">
        <v>32</v>
      </c>
      <c r="P83" s="97">
        <v>33</v>
      </c>
      <c r="Q83" s="98">
        <v>123</v>
      </c>
      <c r="R83" s="97">
        <v>8</v>
      </c>
      <c r="S83" s="97">
        <v>28</v>
      </c>
      <c r="T83" s="97">
        <v>36</v>
      </c>
      <c r="U83" s="97">
        <v>159</v>
      </c>
      <c r="V83" s="97">
        <v>2709</v>
      </c>
      <c r="W83" s="81">
        <f t="shared" si="27"/>
        <v>127.16378162450067</v>
      </c>
      <c r="X83" s="82">
        <f t="shared" si="28"/>
        <v>12.716378162450066</v>
      </c>
      <c r="Y83" s="82">
        <f t="shared" si="29"/>
        <v>139.88015978695074</v>
      </c>
      <c r="Z83" s="82">
        <f t="shared" si="48"/>
        <v>1419.5465919923736</v>
      </c>
      <c r="AA83" s="82">
        <f t="shared" si="30"/>
        <v>46.160452729693745</v>
      </c>
      <c r="AB83" s="82">
        <f t="shared" si="47"/>
        <v>489.75214489990469</v>
      </c>
      <c r="AC83" s="99">
        <f t="shared" si="37"/>
        <v>535.91259762959839</v>
      </c>
      <c r="AD83" s="82">
        <f t="shared" si="31"/>
        <v>0.44077693040991422</v>
      </c>
      <c r="AE83" s="82">
        <f t="shared" si="32"/>
        <v>0.27976031957390146</v>
      </c>
      <c r="AF83" s="82">
        <f t="shared" si="33"/>
        <v>0.17232058386268415</v>
      </c>
      <c r="AG83" s="82">
        <f t="shared" si="34"/>
        <v>2.1540072982835518E-2</v>
      </c>
      <c r="AH83" s="82">
        <f t="shared" si="35"/>
        <v>2.1540072982835518E-2</v>
      </c>
      <c r="AI83" s="82">
        <f t="shared" si="36"/>
        <v>2.1540072982835518E-2</v>
      </c>
      <c r="AJ83" s="82">
        <f t="shared" si="38"/>
        <v>0.51696175158805246</v>
      </c>
      <c r="AK83" s="82">
        <f t="shared" si="39"/>
        <v>0.1868827551278805</v>
      </c>
      <c r="AL83" s="82">
        <f t="shared" si="40"/>
        <v>4.5801526717557259E-2</v>
      </c>
      <c r="AM83" s="82"/>
      <c r="AN83" s="82">
        <f t="shared" si="49"/>
        <v>2367.1247803757265</v>
      </c>
      <c r="AO83" s="82">
        <f t="shared" si="50"/>
        <v>2367.6848222732801</v>
      </c>
      <c r="AP83" s="82">
        <f t="shared" si="41"/>
        <v>90.665258711721222</v>
      </c>
      <c r="AQ83" s="82">
        <f t="shared" si="42"/>
        <v>90.665258711721222</v>
      </c>
      <c r="AR83" s="82">
        <f t="shared" si="51"/>
        <v>82.540760869565219</v>
      </c>
      <c r="AS83" s="82">
        <f t="shared" si="43"/>
        <v>122.28260869565217</v>
      </c>
      <c r="AT83" s="82">
        <f t="shared" si="44"/>
        <v>42.68656716417911</v>
      </c>
      <c r="AU83" s="82">
        <f t="shared" si="45"/>
        <v>34.351145038167942</v>
      </c>
      <c r="AV83" s="82">
        <f t="shared" si="52"/>
        <v>2741.7570040827823</v>
      </c>
      <c r="AW83" s="82">
        <f t="shared" si="46"/>
        <v>5443.2563705476559</v>
      </c>
      <c r="AX83" s="38"/>
    </row>
    <row r="84" spans="1:50" ht="16.05" customHeight="1">
      <c r="A84" s="10">
        <v>13</v>
      </c>
      <c r="B84" s="1" t="s">
        <v>84</v>
      </c>
      <c r="C84" s="2"/>
      <c r="D84" s="100">
        <v>529</v>
      </c>
      <c r="E84" s="100">
        <v>431</v>
      </c>
      <c r="F84" s="100">
        <v>960</v>
      </c>
      <c r="G84" s="100">
        <v>274</v>
      </c>
      <c r="H84" s="100">
        <v>4065</v>
      </c>
      <c r="I84" s="100">
        <v>4339</v>
      </c>
      <c r="J84" s="101">
        <v>5299</v>
      </c>
      <c r="K84" s="100">
        <v>23</v>
      </c>
      <c r="L84" s="100">
        <v>137</v>
      </c>
      <c r="M84" s="100">
        <v>160</v>
      </c>
      <c r="N84" s="100">
        <v>1</v>
      </c>
      <c r="O84" s="100">
        <v>32</v>
      </c>
      <c r="P84" s="100">
        <v>33</v>
      </c>
      <c r="Q84" s="101">
        <v>193</v>
      </c>
      <c r="R84" s="100">
        <v>8</v>
      </c>
      <c r="S84" s="100">
        <v>28</v>
      </c>
      <c r="T84" s="100">
        <v>36</v>
      </c>
      <c r="U84" s="100">
        <v>229</v>
      </c>
      <c r="V84" s="100">
        <v>5528</v>
      </c>
      <c r="W84" s="81">
        <f t="shared" si="27"/>
        <v>286.95073235685754</v>
      </c>
      <c r="X84" s="82">
        <f t="shared" si="28"/>
        <v>28.695073235685754</v>
      </c>
      <c r="Y84" s="82">
        <f t="shared" si="29"/>
        <v>315.6458055925433</v>
      </c>
      <c r="Z84" s="82">
        <f t="shared" si="48"/>
        <v>2808.0082221163011</v>
      </c>
      <c r="AA84" s="82">
        <f t="shared" si="30"/>
        <v>104.16311584553928</v>
      </c>
      <c r="AB84" s="82">
        <f t="shared" si="47"/>
        <v>968.77979027645381</v>
      </c>
      <c r="AC84" s="99">
        <f t="shared" si="37"/>
        <v>1072.942906121993</v>
      </c>
      <c r="AD84" s="82">
        <f t="shared" si="31"/>
        <v>0.87190181124880839</v>
      </c>
      <c r="AE84" s="82">
        <f t="shared" si="32"/>
        <v>0.63129161118508648</v>
      </c>
      <c r="AF84" s="82">
        <f t="shared" si="33"/>
        <v>0.35808893093661309</v>
      </c>
      <c r="AG84" s="82">
        <f t="shared" si="34"/>
        <v>4.4761116367076637E-2</v>
      </c>
      <c r="AH84" s="82">
        <f t="shared" si="35"/>
        <v>4.4761116367076637E-2</v>
      </c>
      <c r="AI84" s="82">
        <f t="shared" si="36"/>
        <v>4.4761116367076637E-2</v>
      </c>
      <c r="AJ84" s="82">
        <f t="shared" si="38"/>
        <v>1.0742667928098391</v>
      </c>
      <c r="AK84" s="82">
        <f t="shared" si="39"/>
        <v>0.29323879463155234</v>
      </c>
      <c r="AL84" s="82">
        <f t="shared" si="40"/>
        <v>4.5801526717557259E-2</v>
      </c>
      <c r="AM84" s="82"/>
      <c r="AN84" s="82">
        <f t="shared" si="49"/>
        <v>4918.9781220435189</v>
      </c>
      <c r="AO84" s="82">
        <f t="shared" si="50"/>
        <v>4920.1419110690631</v>
      </c>
      <c r="AP84" s="82">
        <f t="shared" si="41"/>
        <v>130.58078141499473</v>
      </c>
      <c r="AQ84" s="82">
        <f t="shared" si="42"/>
        <v>130.58078141499473</v>
      </c>
      <c r="AR84" s="82">
        <f t="shared" si="51"/>
        <v>146.73913043478262</v>
      </c>
      <c r="AS84" s="82">
        <f t="shared" si="43"/>
        <v>217.39130434782609</v>
      </c>
      <c r="AT84" s="82">
        <f t="shared" si="44"/>
        <v>42.68656716417911</v>
      </c>
      <c r="AU84" s="82">
        <f t="shared" si="45"/>
        <v>34.351145038167942</v>
      </c>
      <c r="AV84" s="82">
        <f t="shared" si="52"/>
        <v>5594.8441190733183</v>
      </c>
      <c r="AW84" s="82">
        <f t="shared" si="46"/>
        <v>11107.538285857307</v>
      </c>
      <c r="AX84" s="38"/>
    </row>
    <row r="85" spans="1:50" ht="16.2" customHeight="1">
      <c r="A85" s="125" t="s">
        <v>88</v>
      </c>
      <c r="B85" s="126"/>
      <c r="C85" s="2"/>
      <c r="D85" s="115">
        <v>11058</v>
      </c>
      <c r="E85" s="115">
        <v>15020</v>
      </c>
      <c r="F85" s="115">
        <v>26078</v>
      </c>
      <c r="G85" s="115">
        <v>8386</v>
      </c>
      <c r="H85" s="115">
        <v>83920</v>
      </c>
      <c r="I85" s="115">
        <v>92306</v>
      </c>
      <c r="J85" s="116">
        <v>118384</v>
      </c>
      <c r="K85" s="115">
        <v>972</v>
      </c>
      <c r="L85" s="115">
        <v>4916</v>
      </c>
      <c r="M85" s="115">
        <v>5888</v>
      </c>
      <c r="N85" s="115">
        <v>272</v>
      </c>
      <c r="O85" s="115">
        <v>1738</v>
      </c>
      <c r="P85" s="115">
        <v>2010</v>
      </c>
      <c r="Q85" s="116">
        <v>7898</v>
      </c>
      <c r="R85" s="115">
        <v>463</v>
      </c>
      <c r="S85" s="115">
        <v>1109</v>
      </c>
      <c r="T85" s="115">
        <v>1572</v>
      </c>
      <c r="U85" s="115">
        <v>9470</v>
      </c>
      <c r="V85" s="115">
        <v>127854</v>
      </c>
      <c r="W85" s="117">
        <f t="shared" ref="W85:AW85" si="53">W103</f>
        <v>10000</v>
      </c>
      <c r="X85" s="118">
        <f t="shared" si="53"/>
        <v>1110</v>
      </c>
      <c r="Y85" s="118">
        <f t="shared" si="53"/>
        <v>11110</v>
      </c>
      <c r="Z85" s="118">
        <f t="shared" si="53"/>
        <v>57970</v>
      </c>
      <c r="AA85" s="118">
        <f t="shared" si="53"/>
        <v>3630</v>
      </c>
      <c r="AB85" s="118">
        <f t="shared" si="53"/>
        <v>20000</v>
      </c>
      <c r="AC85" s="118">
        <f t="shared" si="53"/>
        <v>23630</v>
      </c>
      <c r="AD85" s="118">
        <f t="shared" si="53"/>
        <v>18</v>
      </c>
      <c r="AE85" s="118">
        <f t="shared" si="53"/>
        <v>22</v>
      </c>
      <c r="AF85" s="118">
        <f t="shared" si="53"/>
        <v>8</v>
      </c>
      <c r="AG85" s="118">
        <f t="shared" si="53"/>
        <v>1</v>
      </c>
      <c r="AH85" s="118">
        <f t="shared" si="53"/>
        <v>1</v>
      </c>
      <c r="AI85" s="118">
        <f t="shared" si="53"/>
        <v>1</v>
      </c>
      <c r="AJ85" s="118">
        <f t="shared" si="53"/>
        <v>24</v>
      </c>
      <c r="AK85" s="118">
        <f t="shared" si="53"/>
        <v>12</v>
      </c>
      <c r="AL85" s="118">
        <f t="shared" si="53"/>
        <v>2</v>
      </c>
      <c r="AM85" s="118">
        <f t="shared" si="53"/>
        <v>11</v>
      </c>
      <c r="AN85" s="118">
        <f t="shared" si="53"/>
        <v>109894</v>
      </c>
      <c r="AO85" s="118">
        <f t="shared" si="53"/>
        <v>109920</v>
      </c>
      <c r="AP85" s="118">
        <f t="shared" si="53"/>
        <v>5400</v>
      </c>
      <c r="AQ85" s="118">
        <f t="shared" si="53"/>
        <v>5400</v>
      </c>
      <c r="AR85" s="118">
        <f t="shared" si="53"/>
        <v>5400</v>
      </c>
      <c r="AS85" s="118">
        <f t="shared" si="53"/>
        <v>8000</v>
      </c>
      <c r="AT85" s="118">
        <f t="shared" si="53"/>
        <v>2600</v>
      </c>
      <c r="AU85" s="118">
        <f t="shared" si="53"/>
        <v>1500</v>
      </c>
      <c r="AV85" s="118">
        <f t="shared" si="53"/>
        <v>129400</v>
      </c>
      <c r="AW85" s="118">
        <f t="shared" si="53"/>
        <v>256900</v>
      </c>
      <c r="AX85" s="71"/>
    </row>
    <row r="87" spans="1:50">
      <c r="V87" s="68" t="s">
        <v>148</v>
      </c>
      <c r="W87"/>
      <c r="X87"/>
      <c r="Y87"/>
      <c r="Z87" s="91" t="s">
        <v>152</v>
      </c>
      <c r="AQ87" s="34"/>
      <c r="AR87" s="34"/>
      <c r="AS87" s="34"/>
    </row>
    <row r="88" spans="1:50">
      <c r="V88" s="20" t="s">
        <v>93</v>
      </c>
      <c r="W88" s="119" t="s">
        <v>94</v>
      </c>
      <c r="X88" s="119"/>
      <c r="Y88" s="119"/>
      <c r="Z88" s="119" t="s">
        <v>95</v>
      </c>
      <c r="AA88" s="119"/>
      <c r="AB88" s="119"/>
      <c r="AC88" s="119"/>
      <c r="AD88" s="119" t="s">
        <v>149</v>
      </c>
      <c r="AE88" s="119"/>
      <c r="AF88" s="119" t="s">
        <v>150</v>
      </c>
      <c r="AG88" s="119"/>
      <c r="AH88" s="119"/>
      <c r="AI88" s="119"/>
      <c r="AJ88" s="119"/>
      <c r="AK88" s="119"/>
      <c r="AL88" s="119"/>
      <c r="AM88" s="119"/>
      <c r="AN88" s="120" t="s">
        <v>151</v>
      </c>
      <c r="AO88" s="120"/>
      <c r="AP88" s="120"/>
      <c r="AQ88" s="120"/>
      <c r="AR88" s="120"/>
      <c r="AS88" s="120"/>
      <c r="AT88" s="120"/>
      <c r="AU88" s="120"/>
      <c r="AV88" s="88" t="s">
        <v>123</v>
      </c>
      <c r="AW88" s="88" t="s">
        <v>124</v>
      </c>
      <c r="AX88" s="88" t="s">
        <v>133</v>
      </c>
    </row>
    <row r="89" spans="1:50">
      <c r="V89" s="20" t="s">
        <v>97</v>
      </c>
      <c r="W89" s="33" t="s">
        <v>98</v>
      </c>
      <c r="X89" s="35" t="s">
        <v>99</v>
      </c>
      <c r="Y89" s="35" t="s">
        <v>100</v>
      </c>
      <c r="Z89" s="35" t="s">
        <v>101</v>
      </c>
      <c r="AA89" s="35" t="s">
        <v>102</v>
      </c>
      <c r="AB89" s="35" t="s">
        <v>103</v>
      </c>
      <c r="AC89" s="35" t="s">
        <v>100</v>
      </c>
      <c r="AD89" s="35" t="s">
        <v>104</v>
      </c>
      <c r="AE89" s="33" t="s">
        <v>105</v>
      </c>
      <c r="AF89" s="35" t="s">
        <v>106</v>
      </c>
      <c r="AG89" s="35" t="s">
        <v>107</v>
      </c>
      <c r="AH89" s="35" t="s">
        <v>108</v>
      </c>
      <c r="AI89" s="35" t="s">
        <v>109</v>
      </c>
      <c r="AJ89" s="35" t="s">
        <v>110</v>
      </c>
      <c r="AK89" s="35" t="s">
        <v>111</v>
      </c>
      <c r="AL89" s="35" t="s">
        <v>112</v>
      </c>
      <c r="AM89" s="35" t="s">
        <v>113</v>
      </c>
      <c r="AN89" s="37" t="s">
        <v>125</v>
      </c>
      <c r="AO89" s="37" t="s">
        <v>129</v>
      </c>
      <c r="AP89" s="37" t="s">
        <v>130</v>
      </c>
      <c r="AQ89" s="37" t="s">
        <v>131</v>
      </c>
      <c r="AR89" s="37" t="s">
        <v>132</v>
      </c>
      <c r="AS89" s="37" t="s">
        <v>126</v>
      </c>
      <c r="AT89" s="37" t="s">
        <v>127</v>
      </c>
      <c r="AU89" s="37" t="s">
        <v>128</v>
      </c>
      <c r="AV89" s="25"/>
      <c r="AW89" s="25"/>
      <c r="AX89" s="25"/>
    </row>
    <row r="90" spans="1:50" ht="14.4">
      <c r="V90" s="20" t="s">
        <v>114</v>
      </c>
      <c r="W90" s="69">
        <v>441</v>
      </c>
      <c r="X90" s="69">
        <v>49</v>
      </c>
      <c r="Y90" s="69">
        <f>SUM(W90:X90)</f>
        <v>490</v>
      </c>
      <c r="Z90" s="69">
        <v>4820</v>
      </c>
      <c r="AA90" s="69">
        <v>252</v>
      </c>
      <c r="AB90" s="69">
        <v>1820</v>
      </c>
      <c r="AC90" s="69">
        <f>SUM(AA90:AB90)</f>
        <v>2072</v>
      </c>
      <c r="AD90" s="69">
        <v>1</v>
      </c>
      <c r="AE90" s="89">
        <v>1</v>
      </c>
      <c r="AF90" s="69">
        <v>1</v>
      </c>
      <c r="AG90" s="69"/>
      <c r="AH90" s="69"/>
      <c r="AI90" s="69"/>
      <c r="AJ90" s="69">
        <v>1</v>
      </c>
      <c r="AK90" s="69">
        <v>1</v>
      </c>
      <c r="AL90" s="69"/>
      <c r="AM90" s="69">
        <v>1</v>
      </c>
      <c r="AN90" s="85">
        <v>8310</v>
      </c>
      <c r="AO90" s="85">
        <v>8310</v>
      </c>
      <c r="AP90" s="85">
        <v>300</v>
      </c>
      <c r="AQ90" s="85">
        <v>300</v>
      </c>
      <c r="AR90" s="85">
        <v>300</v>
      </c>
      <c r="AS90" s="85">
        <v>400</v>
      </c>
      <c r="AT90" s="85">
        <v>100</v>
      </c>
      <c r="AU90" s="85">
        <v>280</v>
      </c>
      <c r="AV90" s="85">
        <v>9809</v>
      </c>
      <c r="AW90" s="85">
        <v>19474</v>
      </c>
      <c r="AX90" s="86">
        <v>2</v>
      </c>
    </row>
    <row r="91" spans="1:50" ht="14.4">
      <c r="V91" s="20" t="s">
        <v>115</v>
      </c>
      <c r="W91" s="69">
        <v>946</v>
      </c>
      <c r="X91" s="69">
        <v>105</v>
      </c>
      <c r="Y91" s="69">
        <f t="shared" ref="Y91:Y103" si="54">SUM(W91:X91)</f>
        <v>1051</v>
      </c>
      <c r="Z91" s="69">
        <v>5814</v>
      </c>
      <c r="AA91" s="69">
        <v>368</v>
      </c>
      <c r="AB91" s="69">
        <v>1840</v>
      </c>
      <c r="AC91" s="69">
        <f t="shared" ref="AC91:AC103" si="55">SUM(AA91:AB91)</f>
        <v>2208</v>
      </c>
      <c r="AD91" s="69">
        <v>2</v>
      </c>
      <c r="AE91" s="89">
        <v>2</v>
      </c>
      <c r="AF91" s="69">
        <v>1</v>
      </c>
      <c r="AG91" s="69"/>
      <c r="AH91" s="69"/>
      <c r="AI91" s="69"/>
      <c r="AJ91" s="69">
        <v>2</v>
      </c>
      <c r="AK91" s="69">
        <v>1</v>
      </c>
      <c r="AL91" s="69"/>
      <c r="AM91" s="69">
        <v>1</v>
      </c>
      <c r="AN91" s="85">
        <v>10920</v>
      </c>
      <c r="AO91" s="85">
        <v>10920</v>
      </c>
      <c r="AP91" s="85">
        <v>300</v>
      </c>
      <c r="AQ91" s="85">
        <v>300</v>
      </c>
      <c r="AR91" s="85">
        <v>300</v>
      </c>
      <c r="AS91" s="85">
        <v>480</v>
      </c>
      <c r="AT91" s="85">
        <v>200</v>
      </c>
      <c r="AU91" s="85">
        <v>120</v>
      </c>
      <c r="AV91" s="85">
        <v>12841</v>
      </c>
      <c r="AW91" s="85">
        <v>25493</v>
      </c>
      <c r="AX91" s="86"/>
    </row>
    <row r="92" spans="1:50" ht="14.4">
      <c r="V92" s="20" t="s">
        <v>144</v>
      </c>
      <c r="W92" s="69">
        <v>499</v>
      </c>
      <c r="X92" s="69">
        <v>55</v>
      </c>
      <c r="Y92" s="69">
        <f t="shared" si="54"/>
        <v>554</v>
      </c>
      <c r="Z92" s="69">
        <v>3053</v>
      </c>
      <c r="AA92" s="69">
        <v>228</v>
      </c>
      <c r="AB92" s="69">
        <v>1050</v>
      </c>
      <c r="AC92" s="69">
        <f t="shared" si="55"/>
        <v>1278</v>
      </c>
      <c r="AD92" s="69">
        <v>1</v>
      </c>
      <c r="AE92" s="89">
        <v>2</v>
      </c>
      <c r="AF92" s="69">
        <v>0</v>
      </c>
      <c r="AG92" s="69"/>
      <c r="AH92" s="69"/>
      <c r="AI92" s="69"/>
      <c r="AJ92" s="69">
        <v>2</v>
      </c>
      <c r="AK92" s="69">
        <v>1</v>
      </c>
      <c r="AL92" s="69"/>
      <c r="AM92" s="69">
        <v>1</v>
      </c>
      <c r="AN92" s="85">
        <v>5731</v>
      </c>
      <c r="AO92" s="85">
        <v>5730</v>
      </c>
      <c r="AP92" s="85">
        <v>900</v>
      </c>
      <c r="AQ92" s="85">
        <v>900</v>
      </c>
      <c r="AR92" s="85">
        <v>900</v>
      </c>
      <c r="AS92" s="85">
        <v>1360</v>
      </c>
      <c r="AT92" s="85">
        <v>100</v>
      </c>
      <c r="AU92" s="85">
        <v>220</v>
      </c>
      <c r="AV92" s="85">
        <v>6748</v>
      </c>
      <c r="AW92" s="85">
        <v>13397</v>
      </c>
      <c r="AX92" s="86"/>
    </row>
    <row r="93" spans="1:50" ht="14.4">
      <c r="V93" s="20" t="s">
        <v>116</v>
      </c>
      <c r="W93" s="69">
        <v>908</v>
      </c>
      <c r="X93" s="69">
        <v>101</v>
      </c>
      <c r="Y93" s="69">
        <f t="shared" si="54"/>
        <v>1009</v>
      </c>
      <c r="Z93" s="69">
        <v>5155</v>
      </c>
      <c r="AA93" s="69">
        <v>328</v>
      </c>
      <c r="AB93" s="69">
        <v>1600</v>
      </c>
      <c r="AC93" s="69">
        <f t="shared" si="55"/>
        <v>1928</v>
      </c>
      <c r="AD93" s="69">
        <v>1</v>
      </c>
      <c r="AE93" s="89">
        <v>1</v>
      </c>
      <c r="AF93" s="69">
        <v>1</v>
      </c>
      <c r="AG93" s="69"/>
      <c r="AH93" s="69"/>
      <c r="AI93" s="69"/>
      <c r="AJ93" s="69">
        <v>2</v>
      </c>
      <c r="AK93" s="69">
        <v>1</v>
      </c>
      <c r="AL93" s="69"/>
      <c r="AM93" s="69">
        <v>1</v>
      </c>
      <c r="AN93" s="85">
        <v>9811</v>
      </c>
      <c r="AO93" s="85">
        <v>9870</v>
      </c>
      <c r="AP93" s="85">
        <v>400</v>
      </c>
      <c r="AQ93" s="85">
        <v>400</v>
      </c>
      <c r="AR93" s="85">
        <v>400</v>
      </c>
      <c r="AS93" s="85">
        <v>560</v>
      </c>
      <c r="AT93" s="85">
        <v>200</v>
      </c>
      <c r="AU93" s="85">
        <v>80</v>
      </c>
      <c r="AV93" s="85">
        <v>11551</v>
      </c>
      <c r="AW93" s="85">
        <v>22933</v>
      </c>
      <c r="AX93" s="86"/>
    </row>
    <row r="94" spans="1:50" ht="14.4">
      <c r="V94" s="20" t="s">
        <v>145</v>
      </c>
      <c r="W94" s="69">
        <v>490</v>
      </c>
      <c r="X94" s="69">
        <v>54</v>
      </c>
      <c r="Y94" s="69">
        <f t="shared" si="54"/>
        <v>544</v>
      </c>
      <c r="Z94" s="69">
        <v>3583</v>
      </c>
      <c r="AA94" s="69">
        <v>248</v>
      </c>
      <c r="AB94" s="69">
        <v>1600</v>
      </c>
      <c r="AC94" s="69">
        <f t="shared" si="55"/>
        <v>1848</v>
      </c>
      <c r="AD94" s="69">
        <v>1</v>
      </c>
      <c r="AE94" s="89">
        <v>2</v>
      </c>
      <c r="AF94" s="69">
        <v>0</v>
      </c>
      <c r="AG94" s="69"/>
      <c r="AH94" s="69"/>
      <c r="AI94" s="69">
        <v>1</v>
      </c>
      <c r="AJ94" s="69">
        <v>2</v>
      </c>
      <c r="AK94" s="69">
        <v>1</v>
      </c>
      <c r="AL94" s="69"/>
      <c r="AM94" s="69">
        <v>1</v>
      </c>
      <c r="AN94" s="85">
        <v>6527</v>
      </c>
      <c r="AO94" s="85">
        <v>6540</v>
      </c>
      <c r="AP94" s="85">
        <v>550</v>
      </c>
      <c r="AQ94" s="85">
        <v>550</v>
      </c>
      <c r="AR94" s="85">
        <v>500</v>
      </c>
      <c r="AS94" s="85">
        <v>800</v>
      </c>
      <c r="AT94" s="85">
        <v>200</v>
      </c>
      <c r="AU94" s="85">
        <v>220</v>
      </c>
      <c r="AV94" s="85">
        <v>7686</v>
      </c>
      <c r="AW94" s="85">
        <v>15258</v>
      </c>
      <c r="AX94" s="86"/>
    </row>
    <row r="95" spans="1:50" ht="14.4">
      <c r="V95" s="20" t="s">
        <v>146</v>
      </c>
      <c r="W95" s="69">
        <v>165</v>
      </c>
      <c r="X95" s="69">
        <v>18</v>
      </c>
      <c r="Y95" s="69">
        <f t="shared" si="54"/>
        <v>183</v>
      </c>
      <c r="Z95" s="69">
        <v>1717</v>
      </c>
      <c r="AA95" s="69">
        <v>68</v>
      </c>
      <c r="AB95" s="69">
        <v>650</v>
      </c>
      <c r="AC95" s="69">
        <f t="shared" si="55"/>
        <v>718</v>
      </c>
      <c r="AD95" s="69">
        <v>1</v>
      </c>
      <c r="AE95" s="89">
        <v>1</v>
      </c>
      <c r="AF95" s="69">
        <v>0</v>
      </c>
      <c r="AG95" s="69"/>
      <c r="AH95" s="69"/>
      <c r="AI95" s="69"/>
      <c r="AJ95" s="69">
        <v>1</v>
      </c>
      <c r="AK95" s="69"/>
      <c r="AL95" s="69">
        <v>1</v>
      </c>
      <c r="AM95" s="69">
        <v>0</v>
      </c>
      <c r="AN95" s="85">
        <v>2983</v>
      </c>
      <c r="AO95" s="85">
        <v>2970</v>
      </c>
      <c r="AP95" s="85">
        <v>150</v>
      </c>
      <c r="AQ95" s="85">
        <v>150</v>
      </c>
      <c r="AR95" s="85">
        <v>100</v>
      </c>
      <c r="AS95" s="85">
        <v>240</v>
      </c>
      <c r="AT95" s="85">
        <v>100</v>
      </c>
      <c r="AU95" s="85">
        <v>30</v>
      </c>
      <c r="AV95" s="85">
        <v>3513</v>
      </c>
      <c r="AW95" s="85">
        <v>6974</v>
      </c>
      <c r="AX95" s="86"/>
    </row>
    <row r="96" spans="1:50" ht="14.4">
      <c r="V96" s="20" t="s">
        <v>117</v>
      </c>
      <c r="W96" s="69">
        <v>352</v>
      </c>
      <c r="X96" s="69">
        <v>39</v>
      </c>
      <c r="Y96" s="69">
        <f t="shared" si="54"/>
        <v>391</v>
      </c>
      <c r="Z96" s="69">
        <v>2302</v>
      </c>
      <c r="AA96" s="69">
        <v>145</v>
      </c>
      <c r="AB96" s="69">
        <v>950</v>
      </c>
      <c r="AC96" s="69">
        <f t="shared" si="55"/>
        <v>1095</v>
      </c>
      <c r="AD96" s="69">
        <v>1</v>
      </c>
      <c r="AE96" s="89">
        <v>2</v>
      </c>
      <c r="AF96" s="69">
        <v>0</v>
      </c>
      <c r="AG96" s="69"/>
      <c r="AH96" s="69"/>
      <c r="AI96" s="69"/>
      <c r="AJ96" s="69">
        <v>2</v>
      </c>
      <c r="AK96" s="69">
        <v>1</v>
      </c>
      <c r="AL96" s="69"/>
      <c r="AM96" s="69">
        <v>0</v>
      </c>
      <c r="AN96" s="87">
        <v>4272</v>
      </c>
      <c r="AO96" s="85">
        <v>4260</v>
      </c>
      <c r="AP96" s="85">
        <v>200</v>
      </c>
      <c r="AQ96" s="85">
        <v>200</v>
      </c>
      <c r="AR96" s="85">
        <v>200</v>
      </c>
      <c r="AS96" s="85">
        <v>320</v>
      </c>
      <c r="AT96" s="85">
        <v>100</v>
      </c>
      <c r="AU96" s="85">
        <v>10</v>
      </c>
      <c r="AV96" s="85">
        <v>5030</v>
      </c>
      <c r="AW96" s="85">
        <v>9986</v>
      </c>
      <c r="AX96" s="86"/>
    </row>
    <row r="97" spans="22:50" ht="14.4">
      <c r="V97" s="20" t="s">
        <v>118</v>
      </c>
      <c r="W97" s="69">
        <v>503</v>
      </c>
      <c r="X97" s="69">
        <v>56</v>
      </c>
      <c r="Y97" s="69">
        <f t="shared" si="54"/>
        <v>559</v>
      </c>
      <c r="Z97" s="69">
        <v>2697</v>
      </c>
      <c r="AA97" s="69">
        <v>95</v>
      </c>
      <c r="AB97" s="69">
        <v>1140</v>
      </c>
      <c r="AC97" s="69">
        <f t="shared" si="55"/>
        <v>1235</v>
      </c>
      <c r="AD97" s="69">
        <v>1</v>
      </c>
      <c r="AE97" s="89">
        <v>2</v>
      </c>
      <c r="AF97" s="69">
        <v>1</v>
      </c>
      <c r="AG97" s="69"/>
      <c r="AH97" s="69"/>
      <c r="AI97" s="69"/>
      <c r="AJ97" s="69">
        <v>2</v>
      </c>
      <c r="AK97" s="69">
        <v>1</v>
      </c>
      <c r="AL97" s="69"/>
      <c r="AM97" s="69">
        <v>1</v>
      </c>
      <c r="AN97" s="85">
        <v>5191</v>
      </c>
      <c r="AO97" s="85">
        <v>5160</v>
      </c>
      <c r="AP97" s="85">
        <v>50</v>
      </c>
      <c r="AQ97" s="85">
        <v>50</v>
      </c>
      <c r="AR97" s="85">
        <v>100</v>
      </c>
      <c r="AS97" s="85">
        <v>80</v>
      </c>
      <c r="AT97" s="85">
        <v>300</v>
      </c>
      <c r="AU97" s="85">
        <v>10</v>
      </c>
      <c r="AV97" s="85">
        <v>6112</v>
      </c>
      <c r="AW97" s="85">
        <v>12134</v>
      </c>
      <c r="AX97" s="86"/>
    </row>
    <row r="98" spans="22:50" ht="14.4">
      <c r="V98" s="20" t="s">
        <v>119</v>
      </c>
      <c r="W98" s="69">
        <v>833</v>
      </c>
      <c r="X98" s="69">
        <v>92</v>
      </c>
      <c r="Y98" s="69">
        <f t="shared" si="54"/>
        <v>925</v>
      </c>
      <c r="Z98" s="69">
        <v>6186</v>
      </c>
      <c r="AA98" s="69">
        <v>308</v>
      </c>
      <c r="AB98" s="69">
        <v>1890</v>
      </c>
      <c r="AC98" s="69">
        <f t="shared" si="55"/>
        <v>2198</v>
      </c>
      <c r="AD98" s="69">
        <v>2</v>
      </c>
      <c r="AE98" s="89">
        <v>2</v>
      </c>
      <c r="AF98" s="69">
        <v>1</v>
      </c>
      <c r="AG98" s="69"/>
      <c r="AH98" s="69"/>
      <c r="AI98" s="69"/>
      <c r="AJ98" s="69">
        <v>2</v>
      </c>
      <c r="AK98" s="69">
        <v>1</v>
      </c>
      <c r="AL98" s="69"/>
      <c r="AM98" s="69">
        <v>1</v>
      </c>
      <c r="AN98" s="85">
        <v>11243</v>
      </c>
      <c r="AO98" s="85">
        <v>11250</v>
      </c>
      <c r="AP98" s="85">
        <v>700</v>
      </c>
      <c r="AQ98" s="85">
        <v>700</v>
      </c>
      <c r="AR98" s="85">
        <v>700</v>
      </c>
      <c r="AS98" s="85">
        <v>960</v>
      </c>
      <c r="AT98" s="85">
        <v>300</v>
      </c>
      <c r="AU98" s="85">
        <v>180</v>
      </c>
      <c r="AV98" s="85">
        <v>13236</v>
      </c>
      <c r="AW98" s="85">
        <v>26279</v>
      </c>
      <c r="AX98" s="86"/>
    </row>
    <row r="99" spans="22:50" ht="14.4">
      <c r="V99" s="20" t="s">
        <v>120</v>
      </c>
      <c r="W99" s="69">
        <v>1239</v>
      </c>
      <c r="X99" s="69">
        <v>138</v>
      </c>
      <c r="Y99" s="69">
        <f t="shared" si="54"/>
        <v>1377</v>
      </c>
      <c r="Z99" s="69">
        <v>7416</v>
      </c>
      <c r="AA99" s="69">
        <v>538</v>
      </c>
      <c r="AB99" s="69">
        <v>2190</v>
      </c>
      <c r="AC99" s="69">
        <f t="shared" si="55"/>
        <v>2728</v>
      </c>
      <c r="AD99" s="69">
        <v>2</v>
      </c>
      <c r="AE99" s="89">
        <v>2</v>
      </c>
      <c r="AF99" s="69">
        <v>1</v>
      </c>
      <c r="AG99" s="69"/>
      <c r="AH99" s="69">
        <v>1</v>
      </c>
      <c r="AI99" s="69"/>
      <c r="AJ99" s="69">
        <v>2</v>
      </c>
      <c r="AK99" s="69">
        <v>1</v>
      </c>
      <c r="AL99" s="69"/>
      <c r="AM99" s="69">
        <v>1</v>
      </c>
      <c r="AN99" s="85">
        <v>13976</v>
      </c>
      <c r="AO99" s="85">
        <v>13980</v>
      </c>
      <c r="AP99" s="85">
        <v>700</v>
      </c>
      <c r="AQ99" s="85">
        <v>700</v>
      </c>
      <c r="AR99" s="85">
        <v>700</v>
      </c>
      <c r="AS99" s="85">
        <v>960</v>
      </c>
      <c r="AT99" s="85">
        <v>300</v>
      </c>
      <c r="AU99" s="85">
        <v>90</v>
      </c>
      <c r="AV99" s="85">
        <v>16456</v>
      </c>
      <c r="AW99" s="85">
        <v>32670</v>
      </c>
      <c r="AX99" s="86"/>
    </row>
    <row r="100" spans="22:50" ht="14.4">
      <c r="V100" s="20" t="s">
        <v>121</v>
      </c>
      <c r="W100" s="69">
        <v>996</v>
      </c>
      <c r="X100" s="69">
        <v>111</v>
      </c>
      <c r="Y100" s="69">
        <f t="shared" si="54"/>
        <v>1107</v>
      </c>
      <c r="Z100" s="69">
        <v>5533</v>
      </c>
      <c r="AA100" s="69">
        <v>300</v>
      </c>
      <c r="AB100" s="69">
        <v>1890</v>
      </c>
      <c r="AC100" s="69">
        <f t="shared" si="55"/>
        <v>2190</v>
      </c>
      <c r="AD100" s="69">
        <v>2</v>
      </c>
      <c r="AE100" s="89">
        <v>2</v>
      </c>
      <c r="AF100" s="69">
        <v>0</v>
      </c>
      <c r="AG100" s="69">
        <v>1</v>
      </c>
      <c r="AH100" s="69"/>
      <c r="AI100" s="69"/>
      <c r="AJ100" s="69">
        <v>2</v>
      </c>
      <c r="AK100" s="69">
        <v>1</v>
      </c>
      <c r="AL100" s="69">
        <v>1</v>
      </c>
      <c r="AM100" s="69">
        <v>1</v>
      </c>
      <c r="AN100" s="85">
        <v>10575</v>
      </c>
      <c r="AO100" s="85">
        <v>10590</v>
      </c>
      <c r="AP100" s="85">
        <v>250</v>
      </c>
      <c r="AQ100" s="85">
        <v>250</v>
      </c>
      <c r="AR100" s="85">
        <v>300</v>
      </c>
      <c r="AS100" s="85">
        <v>400</v>
      </c>
      <c r="AT100" s="85">
        <v>200</v>
      </c>
      <c r="AU100" s="85">
        <v>60</v>
      </c>
      <c r="AV100" s="85">
        <v>12451</v>
      </c>
      <c r="AW100" s="85">
        <v>24720</v>
      </c>
      <c r="AX100" s="86"/>
    </row>
    <row r="101" spans="22:50" ht="14.4">
      <c r="V101" s="20" t="s">
        <v>143</v>
      </c>
      <c r="W101" s="69">
        <v>2179</v>
      </c>
      <c r="X101" s="69">
        <v>242</v>
      </c>
      <c r="Y101" s="69">
        <f t="shared" si="54"/>
        <v>2421</v>
      </c>
      <c r="Z101" s="69">
        <v>6969</v>
      </c>
      <c r="AA101" s="69">
        <v>607</v>
      </c>
      <c r="AB101" s="69">
        <v>2290</v>
      </c>
      <c r="AC101" s="69">
        <f t="shared" si="55"/>
        <v>2897</v>
      </c>
      <c r="AD101" s="69">
        <v>2</v>
      </c>
      <c r="AE101" s="89">
        <v>2</v>
      </c>
      <c r="AF101" s="69">
        <v>1</v>
      </c>
      <c r="AG101" s="69"/>
      <c r="AH101" s="69"/>
      <c r="AI101" s="69"/>
      <c r="AJ101" s="69">
        <v>2</v>
      </c>
      <c r="AK101" s="69">
        <v>1</v>
      </c>
      <c r="AL101" s="69"/>
      <c r="AM101" s="69">
        <v>1</v>
      </c>
      <c r="AN101" s="85">
        <v>15234</v>
      </c>
      <c r="AO101" s="85">
        <v>15210</v>
      </c>
      <c r="AP101" s="85">
        <v>800</v>
      </c>
      <c r="AQ101" s="85">
        <v>800</v>
      </c>
      <c r="AR101" s="85">
        <v>800</v>
      </c>
      <c r="AS101" s="85">
        <v>1200</v>
      </c>
      <c r="AT101" s="85">
        <v>400</v>
      </c>
      <c r="AU101" s="85">
        <v>170</v>
      </c>
      <c r="AV101" s="85">
        <v>17937</v>
      </c>
      <c r="AW101" s="85">
        <v>35611</v>
      </c>
      <c r="AX101" s="86"/>
    </row>
    <row r="102" spans="22:50" ht="14.4">
      <c r="V102" s="20" t="s">
        <v>122</v>
      </c>
      <c r="W102" s="69">
        <v>449</v>
      </c>
      <c r="X102" s="69">
        <v>50</v>
      </c>
      <c r="Y102" s="69">
        <f t="shared" si="54"/>
        <v>499</v>
      </c>
      <c r="Z102" s="69">
        <v>2725</v>
      </c>
      <c r="AA102" s="69">
        <v>145</v>
      </c>
      <c r="AB102" s="69">
        <v>1090</v>
      </c>
      <c r="AC102" s="69">
        <f t="shared" si="55"/>
        <v>1235</v>
      </c>
      <c r="AD102" s="69">
        <v>1</v>
      </c>
      <c r="AE102" s="89">
        <v>1</v>
      </c>
      <c r="AF102" s="69">
        <v>1</v>
      </c>
      <c r="AG102" s="69"/>
      <c r="AH102" s="69"/>
      <c r="AI102" s="69"/>
      <c r="AJ102" s="69">
        <v>2</v>
      </c>
      <c r="AK102" s="69">
        <v>1</v>
      </c>
      <c r="AL102" s="69"/>
      <c r="AM102" s="69">
        <v>1</v>
      </c>
      <c r="AN102" s="85">
        <v>5121</v>
      </c>
      <c r="AO102" s="85">
        <v>5130</v>
      </c>
      <c r="AP102" s="85">
        <v>100</v>
      </c>
      <c r="AQ102" s="85">
        <v>100</v>
      </c>
      <c r="AR102" s="85">
        <v>100</v>
      </c>
      <c r="AS102" s="85">
        <v>240</v>
      </c>
      <c r="AT102" s="85">
        <v>100</v>
      </c>
      <c r="AU102" s="85">
        <v>30</v>
      </c>
      <c r="AV102" s="85">
        <v>6030</v>
      </c>
      <c r="AW102" s="85">
        <v>11971</v>
      </c>
      <c r="AX102" s="86"/>
    </row>
    <row r="103" spans="22:50">
      <c r="V103" s="20" t="s">
        <v>100</v>
      </c>
      <c r="W103" s="70">
        <f>SUM(W90:W102)</f>
        <v>10000</v>
      </c>
      <c r="X103" s="70">
        <v>1110</v>
      </c>
      <c r="Y103" s="70">
        <f t="shared" si="54"/>
        <v>11110</v>
      </c>
      <c r="Z103" s="70">
        <v>57970</v>
      </c>
      <c r="AA103" s="70">
        <v>3630</v>
      </c>
      <c r="AB103" s="70">
        <v>20000</v>
      </c>
      <c r="AC103" s="70">
        <f t="shared" si="55"/>
        <v>23630</v>
      </c>
      <c r="AD103" s="70">
        <f t="shared" ref="AD103" si="56">SUM(AD90:AD102)</f>
        <v>18</v>
      </c>
      <c r="AE103" s="90">
        <f t="shared" ref="AE103:AN103" si="57">SUM(AE90:AE102)</f>
        <v>22</v>
      </c>
      <c r="AF103" s="71">
        <f t="shared" si="57"/>
        <v>8</v>
      </c>
      <c r="AG103" s="71">
        <f t="shared" si="57"/>
        <v>1</v>
      </c>
      <c r="AH103" s="70">
        <f t="shared" si="57"/>
        <v>1</v>
      </c>
      <c r="AI103" s="70">
        <f t="shared" si="57"/>
        <v>1</v>
      </c>
      <c r="AJ103" s="70">
        <f t="shared" si="57"/>
        <v>24</v>
      </c>
      <c r="AK103" s="70">
        <f t="shared" si="57"/>
        <v>12</v>
      </c>
      <c r="AL103" s="70">
        <f t="shared" si="57"/>
        <v>2</v>
      </c>
      <c r="AM103" s="70">
        <f t="shared" si="57"/>
        <v>11</v>
      </c>
      <c r="AN103" s="72">
        <f t="shared" si="57"/>
        <v>109894</v>
      </c>
      <c r="AO103" s="72">
        <f t="shared" ref="AO103" si="58">SUM(AO90:AO102)</f>
        <v>109920</v>
      </c>
      <c r="AP103" s="72">
        <f t="shared" ref="AP103" si="59">SUM(AP90:AP102)</f>
        <v>5400</v>
      </c>
      <c r="AQ103" s="72">
        <f t="shared" ref="AQ103" si="60">SUM(AQ90:AQ102)</f>
        <v>5400</v>
      </c>
      <c r="AR103" s="72">
        <f t="shared" ref="AR103" si="61">SUM(AR90:AR102)</f>
        <v>5400</v>
      </c>
      <c r="AS103" s="72">
        <f t="shared" ref="AS103" si="62">SUM(AS90:AS102)</f>
        <v>8000</v>
      </c>
      <c r="AT103" s="72">
        <f t="shared" ref="AT103" si="63">SUM(AT90:AT102)</f>
        <v>2600</v>
      </c>
      <c r="AU103" s="72">
        <f t="shared" ref="AU103" si="64">SUM(AU90:AU102)</f>
        <v>1500</v>
      </c>
      <c r="AV103" s="72">
        <f t="shared" ref="AV103" si="65">SUM(AV90:AV102)</f>
        <v>129400</v>
      </c>
      <c r="AW103" s="72">
        <f t="shared" ref="AW103" si="66">SUM(AW90:AW102)</f>
        <v>256900</v>
      </c>
      <c r="AX103" s="72">
        <f t="shared" ref="AX103" si="67">SUM(AX90:AX102)</f>
        <v>2</v>
      </c>
    </row>
    <row r="104" spans="22:50" ht="14.4">
      <c r="V104" s="23"/>
      <c r="W104" s="22"/>
      <c r="X104" s="21"/>
      <c r="Y104" s="21"/>
      <c r="Z104" s="121"/>
      <c r="AA104" s="121"/>
      <c r="AB104" s="21"/>
      <c r="AC104" s="21"/>
      <c r="AD104" s="21"/>
      <c r="AE104" s="36"/>
      <c r="AF104" s="36"/>
      <c r="AG104" s="36"/>
    </row>
    <row r="105" spans="22:50">
      <c r="V105" s="91" t="s">
        <v>147</v>
      </c>
      <c r="W105" s="22"/>
      <c r="X105" s="22"/>
      <c r="Y105" s="22"/>
      <c r="Z105" s="22"/>
      <c r="AA105" s="22"/>
      <c r="AB105" s="22"/>
      <c r="AC105" s="22"/>
      <c r="AD105" s="22"/>
      <c r="AE105" s="37"/>
      <c r="AF105" s="37"/>
      <c r="AG105" s="37"/>
    </row>
    <row r="106" spans="22:50">
      <c r="V106" s="20" t="s">
        <v>93</v>
      </c>
      <c r="W106" s="20"/>
      <c r="X106" s="20" t="s">
        <v>94</v>
      </c>
      <c r="Y106" s="20"/>
      <c r="Z106" s="20"/>
      <c r="AA106" s="20" t="s">
        <v>95</v>
      </c>
      <c r="AB106" s="20"/>
      <c r="AC106" s="20"/>
      <c r="AD106" s="20"/>
      <c r="AE106" s="35"/>
      <c r="AF106" s="35" t="s">
        <v>96</v>
      </c>
      <c r="AG106" s="35"/>
      <c r="AH106" s="20"/>
      <c r="AI106" s="20"/>
      <c r="AJ106" s="20"/>
      <c r="AK106" s="20"/>
      <c r="AL106" s="20"/>
      <c r="AM106" s="20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5"/>
    </row>
    <row r="107" spans="22:50">
      <c r="V107" s="20" t="s">
        <v>97</v>
      </c>
      <c r="W107" s="24" t="s">
        <v>98</v>
      </c>
      <c r="X107" s="20" t="s">
        <v>99</v>
      </c>
      <c r="Y107" s="20" t="s">
        <v>100</v>
      </c>
      <c r="Z107" s="20" t="s">
        <v>101</v>
      </c>
      <c r="AA107" s="20" t="s">
        <v>102</v>
      </c>
      <c r="AB107" s="20" t="s">
        <v>103</v>
      </c>
      <c r="AC107" s="20" t="s">
        <v>100</v>
      </c>
      <c r="AD107" s="20" t="s">
        <v>104</v>
      </c>
      <c r="AE107" s="33" t="s">
        <v>105</v>
      </c>
      <c r="AF107" s="35" t="s">
        <v>106</v>
      </c>
      <c r="AG107" s="35" t="s">
        <v>107</v>
      </c>
      <c r="AH107" s="20" t="s">
        <v>108</v>
      </c>
      <c r="AI107" s="20" t="s">
        <v>109</v>
      </c>
      <c r="AJ107" s="20" t="s">
        <v>110</v>
      </c>
      <c r="AK107" s="20" t="s">
        <v>111</v>
      </c>
      <c r="AL107" s="20" t="s">
        <v>112</v>
      </c>
      <c r="AM107" s="20" t="s">
        <v>113</v>
      </c>
      <c r="AN107" s="22" t="s">
        <v>125</v>
      </c>
      <c r="AO107" s="22" t="s">
        <v>129</v>
      </c>
      <c r="AP107" s="22" t="s">
        <v>130</v>
      </c>
      <c r="AQ107" s="22" t="s">
        <v>131</v>
      </c>
      <c r="AR107" s="22" t="s">
        <v>132</v>
      </c>
      <c r="AS107" s="22" t="s">
        <v>126</v>
      </c>
      <c r="AT107" s="22" t="s">
        <v>127</v>
      </c>
      <c r="AU107" s="22" t="s">
        <v>128</v>
      </c>
      <c r="AV107" s="22" t="s">
        <v>123</v>
      </c>
      <c r="AW107" s="22" t="s">
        <v>124</v>
      </c>
      <c r="AX107" s="22" t="s">
        <v>133</v>
      </c>
    </row>
    <row r="108" spans="22:50" ht="14.4">
      <c r="V108" s="20" t="s">
        <v>114</v>
      </c>
      <c r="W108" s="83">
        <f t="shared" ref="W108:AW108" si="68">W44</f>
        <v>1003.994673768309</v>
      </c>
      <c r="X108" s="83">
        <f t="shared" si="68"/>
        <v>100.3994673768309</v>
      </c>
      <c r="Y108" s="83">
        <f t="shared" si="68"/>
        <v>1104.3941411451399</v>
      </c>
      <c r="Z108" s="83">
        <f t="shared" si="68"/>
        <v>4859.6157054337464</v>
      </c>
      <c r="AA108" s="83">
        <f t="shared" si="68"/>
        <v>364.45006657789617</v>
      </c>
      <c r="AB108" s="83">
        <f t="shared" si="68"/>
        <v>1676.5967588179219</v>
      </c>
      <c r="AC108" s="83">
        <f t="shared" si="68"/>
        <v>2041.0468253958181</v>
      </c>
      <c r="AD108" s="83">
        <f t="shared" si="68"/>
        <v>1.5089370829361297</v>
      </c>
      <c r="AE108" s="83">
        <f t="shared" si="68"/>
        <v>2.2087882822902793</v>
      </c>
      <c r="AF108" s="83">
        <f t="shared" si="68"/>
        <v>0.6715096634680362</v>
      </c>
      <c r="AG108" s="83">
        <f t="shared" si="68"/>
        <v>8.3938707933504525E-2</v>
      </c>
      <c r="AH108" s="83">
        <f t="shared" si="68"/>
        <v>8.3938707933504525E-2</v>
      </c>
      <c r="AI108" s="83">
        <f t="shared" si="68"/>
        <v>8.3938707933504525E-2</v>
      </c>
      <c r="AJ108" s="83">
        <f t="shared" si="68"/>
        <v>2.0145289904041084</v>
      </c>
      <c r="AK108" s="83">
        <f t="shared" si="68"/>
        <v>0.66852367688022285</v>
      </c>
      <c r="AL108" s="83">
        <f t="shared" si="68"/>
        <v>0.39567430025445294</v>
      </c>
      <c r="AM108" s="83">
        <f t="shared" si="68"/>
        <v>0</v>
      </c>
      <c r="AN108" s="83">
        <f t="shared" si="68"/>
        <v>9224.3603696445462</v>
      </c>
      <c r="AO108" s="83">
        <f t="shared" si="68"/>
        <v>9226.5427760508173</v>
      </c>
      <c r="AP108" s="83">
        <f t="shared" si="68"/>
        <v>428.23653643083424</v>
      </c>
      <c r="AQ108" s="83">
        <f t="shared" si="68"/>
        <v>428.23653643083424</v>
      </c>
      <c r="AR108" s="83">
        <f t="shared" si="68"/>
        <v>233.86548913043478</v>
      </c>
      <c r="AS108" s="83">
        <f t="shared" si="68"/>
        <v>346.46739130434781</v>
      </c>
      <c r="AT108" s="83">
        <f t="shared" si="68"/>
        <v>239.30348258706471</v>
      </c>
      <c r="AU108" s="83">
        <f t="shared" si="68"/>
        <v>296.75572519083971</v>
      </c>
      <c r="AV108" s="83">
        <f t="shared" si="68"/>
        <v>10817.238412564331</v>
      </c>
      <c r="AW108" s="83">
        <f t="shared" si="68"/>
        <v>21475.645658329031</v>
      </c>
      <c r="AX108" s="84"/>
    </row>
    <row r="109" spans="22:50" ht="14.4">
      <c r="V109" s="20" t="s">
        <v>115</v>
      </c>
      <c r="W109" s="83">
        <f t="shared" ref="W109:AW109" si="69">W19</f>
        <v>886.81757656458058</v>
      </c>
      <c r="X109" s="83">
        <f t="shared" si="69"/>
        <v>88.681757656458061</v>
      </c>
      <c r="Y109" s="83">
        <f t="shared" si="69"/>
        <v>975.49933422103868</v>
      </c>
      <c r="Z109" s="83">
        <f t="shared" si="69"/>
        <v>5901.3073164918969</v>
      </c>
      <c r="AA109" s="83">
        <f t="shared" si="69"/>
        <v>321.91478029294274</v>
      </c>
      <c r="AB109" s="83">
        <f t="shared" si="69"/>
        <v>2035.9866539561488</v>
      </c>
      <c r="AC109" s="83">
        <f t="shared" si="69"/>
        <v>2357.9014342490914</v>
      </c>
      <c r="AD109" s="83">
        <f t="shared" si="69"/>
        <v>1.8323879885605339</v>
      </c>
      <c r="AE109" s="83">
        <f t="shared" si="69"/>
        <v>1.9509986684420773</v>
      </c>
      <c r="AF109" s="83">
        <f t="shared" si="69"/>
        <v>0.76253547776726582</v>
      </c>
      <c r="AG109" s="83">
        <f t="shared" si="69"/>
        <v>9.5316934720908228E-2</v>
      </c>
      <c r="AH109" s="83">
        <f t="shared" si="69"/>
        <v>9.5316934720908228E-2</v>
      </c>
      <c r="AI109" s="83">
        <f t="shared" si="69"/>
        <v>9.5316934720908228E-2</v>
      </c>
      <c r="AJ109" s="83">
        <f t="shared" si="69"/>
        <v>2.2876064333017974</v>
      </c>
      <c r="AK109" s="83">
        <f t="shared" si="69"/>
        <v>0.70043048873132441</v>
      </c>
      <c r="AL109" s="83">
        <f t="shared" si="69"/>
        <v>0.15394402035623411</v>
      </c>
      <c r="AM109" s="83">
        <f t="shared" si="69"/>
        <v>0</v>
      </c>
      <c r="AN109" s="83">
        <f t="shared" si="69"/>
        <v>10474.75922421949</v>
      </c>
      <c r="AO109" s="83">
        <f t="shared" si="69"/>
        <v>10477.237464522232</v>
      </c>
      <c r="AP109" s="83">
        <f t="shared" si="69"/>
        <v>331.86906019007392</v>
      </c>
      <c r="AQ109" s="83">
        <f t="shared" si="69"/>
        <v>331.86906019007392</v>
      </c>
      <c r="AR109" s="83">
        <f t="shared" si="69"/>
        <v>228.36277173913044</v>
      </c>
      <c r="AS109" s="83">
        <f t="shared" si="69"/>
        <v>338.31521739130437</v>
      </c>
      <c r="AT109" s="83">
        <f t="shared" si="69"/>
        <v>274.22885572139307</v>
      </c>
      <c r="AU109" s="83">
        <f t="shared" si="69"/>
        <v>115.45801526717558</v>
      </c>
      <c r="AV109" s="83">
        <f t="shared" si="69"/>
        <v>12009.482691194644</v>
      </c>
      <c r="AW109" s="83">
        <f t="shared" si="69"/>
        <v>23842.62831041657</v>
      </c>
      <c r="AX109" s="84"/>
    </row>
    <row r="110" spans="22:50" ht="14.4">
      <c r="V110" s="20" t="s">
        <v>144</v>
      </c>
      <c r="W110" s="83">
        <f t="shared" ref="W110:AW110" si="70">W32</f>
        <v>428.09587217043946</v>
      </c>
      <c r="X110" s="83">
        <f t="shared" si="70"/>
        <v>42.809587217043948</v>
      </c>
      <c r="Y110" s="83">
        <f t="shared" si="70"/>
        <v>470.9054593874834</v>
      </c>
      <c r="Z110" s="83">
        <f t="shared" si="70"/>
        <v>3161.6860104861771</v>
      </c>
      <c r="AA110" s="83">
        <f t="shared" si="70"/>
        <v>155.39880159786952</v>
      </c>
      <c r="AB110" s="83">
        <f t="shared" si="70"/>
        <v>1090.8007626310773</v>
      </c>
      <c r="AC110" s="83">
        <f t="shared" si="70"/>
        <v>1246.1995642289469</v>
      </c>
      <c r="AD110" s="83">
        <f t="shared" si="70"/>
        <v>0.9817206863679695</v>
      </c>
      <c r="AE110" s="83">
        <f t="shared" si="70"/>
        <v>0.9418109187749667</v>
      </c>
      <c r="AF110" s="83">
        <f t="shared" si="70"/>
        <v>0.40072982835518317</v>
      </c>
      <c r="AG110" s="83">
        <f t="shared" si="70"/>
        <v>5.0091228544397896E-2</v>
      </c>
      <c r="AH110" s="83">
        <f t="shared" si="70"/>
        <v>5.0091228544397896E-2</v>
      </c>
      <c r="AI110" s="83">
        <f t="shared" si="70"/>
        <v>5.0091228544397896E-2</v>
      </c>
      <c r="AJ110" s="83">
        <f t="shared" si="70"/>
        <v>1.2021894850655495</v>
      </c>
      <c r="AK110" s="83">
        <f t="shared" si="70"/>
        <v>1.9934160546973918</v>
      </c>
      <c r="AL110" s="83">
        <f t="shared" si="70"/>
        <v>0.28117048346055984</v>
      </c>
      <c r="AM110" s="83">
        <f t="shared" si="70"/>
        <v>0</v>
      </c>
      <c r="AN110" s="83">
        <f t="shared" si="70"/>
        <v>5504.7254696580621</v>
      </c>
      <c r="AO110" s="83">
        <f t="shared" si="70"/>
        <v>5506.0278416002166</v>
      </c>
      <c r="AP110" s="83">
        <f t="shared" si="70"/>
        <v>874.14994720168954</v>
      </c>
      <c r="AQ110" s="83">
        <f t="shared" si="70"/>
        <v>874.14994720168954</v>
      </c>
      <c r="AR110" s="83">
        <f t="shared" si="70"/>
        <v>1076.6983695652175</v>
      </c>
      <c r="AS110" s="83">
        <f t="shared" si="70"/>
        <v>1595.108695652174</v>
      </c>
      <c r="AT110" s="83">
        <f t="shared" si="70"/>
        <v>178.50746268656718</v>
      </c>
      <c r="AU110" s="83">
        <f t="shared" si="70"/>
        <v>210.87786259541986</v>
      </c>
      <c r="AV110" s="83">
        <f t="shared" si="70"/>
        <v>7553.2419791324483</v>
      </c>
      <c r="AW110" s="83">
        <f t="shared" si="70"/>
        <v>14995.578550534205</v>
      </c>
      <c r="AX110" s="84"/>
    </row>
    <row r="111" spans="22:50" ht="14.4">
      <c r="V111" s="20" t="s">
        <v>116</v>
      </c>
      <c r="W111" s="83">
        <f t="shared" ref="W111:AW111" si="71">W13</f>
        <v>788.2822902796272</v>
      </c>
      <c r="X111" s="83">
        <f t="shared" si="71"/>
        <v>78.82822902796272</v>
      </c>
      <c r="Y111" s="83">
        <f t="shared" si="71"/>
        <v>867.11051930758993</v>
      </c>
      <c r="Z111" s="83">
        <f t="shared" si="71"/>
        <v>5249.213894184938</v>
      </c>
      <c r="AA111" s="83">
        <f t="shared" si="71"/>
        <v>286.14647137150467</v>
      </c>
      <c r="AB111" s="83">
        <f t="shared" si="71"/>
        <v>1811.0104861773118</v>
      </c>
      <c r="AC111" s="83">
        <f t="shared" si="71"/>
        <v>2097.1569575488165</v>
      </c>
      <c r="AD111" s="83">
        <f t="shared" si="71"/>
        <v>1.6299094375595806</v>
      </c>
      <c r="AE111" s="83">
        <f t="shared" si="71"/>
        <v>1.7342210386151797</v>
      </c>
      <c r="AF111" s="83">
        <f t="shared" si="71"/>
        <v>0.68597107717259087</v>
      </c>
      <c r="AG111" s="83">
        <f t="shared" si="71"/>
        <v>8.5746384646573859E-2</v>
      </c>
      <c r="AH111" s="83">
        <f t="shared" si="71"/>
        <v>8.5746384646573859E-2</v>
      </c>
      <c r="AI111" s="83">
        <f t="shared" si="71"/>
        <v>8.5746384646573859E-2</v>
      </c>
      <c r="AJ111" s="83">
        <f t="shared" si="71"/>
        <v>2.0579132315177726</v>
      </c>
      <c r="AK111" s="83">
        <f t="shared" si="71"/>
        <v>0.87667763990883774</v>
      </c>
      <c r="AL111" s="83">
        <f t="shared" si="71"/>
        <v>0.10305343511450382</v>
      </c>
      <c r="AM111" s="83">
        <f t="shared" si="71"/>
        <v>0</v>
      </c>
      <c r="AN111" s="83">
        <f t="shared" si="71"/>
        <v>9423.0131943505876</v>
      </c>
      <c r="AO111" s="83">
        <f t="shared" si="71"/>
        <v>9425.2426003513992</v>
      </c>
      <c r="AP111" s="83">
        <f t="shared" si="71"/>
        <v>375.20591341077085</v>
      </c>
      <c r="AQ111" s="83">
        <f t="shared" si="71"/>
        <v>375.20591341077085</v>
      </c>
      <c r="AR111" s="83">
        <f t="shared" si="71"/>
        <v>397.11277173913044</v>
      </c>
      <c r="AS111" s="83">
        <f t="shared" si="71"/>
        <v>588.31521739130437</v>
      </c>
      <c r="AT111" s="83">
        <f t="shared" si="71"/>
        <v>186.26865671641792</v>
      </c>
      <c r="AU111" s="83">
        <f t="shared" si="71"/>
        <v>77.29007633587787</v>
      </c>
      <c r="AV111" s="83">
        <f t="shared" si="71"/>
        <v>10939.701534562862</v>
      </c>
      <c r="AW111" s="83">
        <f t="shared" si="71"/>
        <v>21718.773757567225</v>
      </c>
      <c r="AX111" s="84"/>
    </row>
    <row r="112" spans="22:50" ht="14.4">
      <c r="V112" s="20" t="s">
        <v>145</v>
      </c>
      <c r="W112" s="83">
        <f t="shared" ref="W112:AW112" si="72">W25</f>
        <v>891.47802929427439</v>
      </c>
      <c r="X112" s="83">
        <f t="shared" si="72"/>
        <v>89.147802929427442</v>
      </c>
      <c r="Y112" s="83">
        <f t="shared" si="72"/>
        <v>980.62583222370188</v>
      </c>
      <c r="Z112" s="83">
        <f t="shared" si="72"/>
        <v>3547.8303145853192</v>
      </c>
      <c r="AA112" s="83">
        <f t="shared" si="72"/>
        <v>323.60652463382161</v>
      </c>
      <c r="AB112" s="83">
        <f t="shared" si="72"/>
        <v>1224.0228789323164</v>
      </c>
      <c r="AC112" s="83">
        <f t="shared" si="72"/>
        <v>1547.6294035661381</v>
      </c>
      <c r="AD112" s="83">
        <f t="shared" si="72"/>
        <v>1.1016205910390848</v>
      </c>
      <c r="AE112" s="83">
        <f t="shared" si="72"/>
        <v>1.9612516644474034</v>
      </c>
      <c r="AF112" s="83">
        <f t="shared" si="72"/>
        <v>0.50047303689687794</v>
      </c>
      <c r="AG112" s="83">
        <f t="shared" si="72"/>
        <v>6.2559129612109743E-2</v>
      </c>
      <c r="AH112" s="83">
        <f t="shared" si="72"/>
        <v>6.2559129612109743E-2</v>
      </c>
      <c r="AI112" s="83">
        <f t="shared" si="72"/>
        <v>6.2559129612109743E-2</v>
      </c>
      <c r="AJ112" s="83">
        <f t="shared" si="72"/>
        <v>1.5014191106906338</v>
      </c>
      <c r="AK112" s="83">
        <f t="shared" si="72"/>
        <v>1.1911876424411245</v>
      </c>
      <c r="AL112" s="83">
        <f t="shared" si="72"/>
        <v>0.29389312977099241</v>
      </c>
      <c r="AM112" s="83">
        <f t="shared" si="72"/>
        <v>0</v>
      </c>
      <c r="AN112" s="83">
        <f t="shared" si="72"/>
        <v>6874.8729895931883</v>
      </c>
      <c r="AO112" s="83">
        <f t="shared" si="72"/>
        <v>6876.4995269631027</v>
      </c>
      <c r="AP112" s="83">
        <f t="shared" si="72"/>
        <v>578.77507919746574</v>
      </c>
      <c r="AQ112" s="83">
        <f t="shared" si="72"/>
        <v>578.77507919746574</v>
      </c>
      <c r="AR112" s="83">
        <f t="shared" si="72"/>
        <v>597.04483695652175</v>
      </c>
      <c r="AS112" s="83">
        <f t="shared" si="72"/>
        <v>884.51086956521738</v>
      </c>
      <c r="AT112" s="83">
        <f t="shared" si="72"/>
        <v>172.03980099502488</v>
      </c>
      <c r="AU112" s="83">
        <f t="shared" si="72"/>
        <v>220.41984732824429</v>
      </c>
      <c r="AV112" s="83">
        <f t="shared" si="72"/>
        <v>8522.8260359472533</v>
      </c>
      <c r="AW112" s="83">
        <f t="shared" si="72"/>
        <v>16920.510113097753</v>
      </c>
      <c r="AX112" s="84"/>
    </row>
    <row r="113" spans="8:50" ht="14.4">
      <c r="V113" s="20" t="s">
        <v>146</v>
      </c>
      <c r="W113" s="83">
        <f t="shared" ref="W113:AW113" si="73">W28</f>
        <v>157.12383488681758</v>
      </c>
      <c r="X113" s="83">
        <f t="shared" si="73"/>
        <v>15.712383488681757</v>
      </c>
      <c r="Y113" s="83">
        <f t="shared" si="73"/>
        <v>172.83621837549933</v>
      </c>
      <c r="Z113" s="83">
        <f t="shared" si="73"/>
        <v>1586.0238322211628</v>
      </c>
      <c r="AA113" s="83">
        <f t="shared" si="73"/>
        <v>57.035952063914785</v>
      </c>
      <c r="AB113" s="83">
        <f t="shared" si="73"/>
        <v>547.1877979027646</v>
      </c>
      <c r="AC113" s="83">
        <f t="shared" si="73"/>
        <v>604.22374996667941</v>
      </c>
      <c r="AD113" s="83">
        <f t="shared" si="73"/>
        <v>0.49246901811248811</v>
      </c>
      <c r="AE113" s="83">
        <f t="shared" si="73"/>
        <v>0.34567243675099868</v>
      </c>
      <c r="AF113" s="83">
        <f t="shared" si="73"/>
        <v>0.21462359778348425</v>
      </c>
      <c r="AG113" s="83">
        <f t="shared" si="73"/>
        <v>2.6827949722935531E-2</v>
      </c>
      <c r="AH113" s="83">
        <f t="shared" si="73"/>
        <v>2.6827949722935531E-2</v>
      </c>
      <c r="AI113" s="83">
        <f t="shared" si="73"/>
        <v>2.6827949722935531E-2</v>
      </c>
      <c r="AJ113" s="83">
        <f t="shared" si="73"/>
        <v>0.64387079335045272</v>
      </c>
      <c r="AK113" s="83">
        <f t="shared" si="73"/>
        <v>0.2917194226386427</v>
      </c>
      <c r="AL113" s="83">
        <f t="shared" si="73"/>
        <v>3.8167938931297711E-2</v>
      </c>
      <c r="AM113" s="83">
        <f t="shared" si="73"/>
        <v>0</v>
      </c>
      <c r="AN113" s="83">
        <f t="shared" si="73"/>
        <v>2948.2307068522773</v>
      </c>
      <c r="AO113" s="83">
        <f t="shared" si="73"/>
        <v>2948.9282335450735</v>
      </c>
      <c r="AP113" s="83">
        <f t="shared" si="73"/>
        <v>126.58922914466737</v>
      </c>
      <c r="AQ113" s="83">
        <f t="shared" si="73"/>
        <v>126.58922914466737</v>
      </c>
      <c r="AR113" s="83">
        <f t="shared" si="73"/>
        <v>165.99864130434784</v>
      </c>
      <c r="AS113" s="83">
        <f t="shared" si="73"/>
        <v>245.92391304347828</v>
      </c>
      <c r="AT113" s="83">
        <f t="shared" si="73"/>
        <v>14.228855721393035</v>
      </c>
      <c r="AU113" s="83">
        <f t="shared" si="73"/>
        <v>28.625954198473284</v>
      </c>
      <c r="AV113" s="83">
        <f t="shared" si="73"/>
        <v>3439.0883351322605</v>
      </c>
      <c r="AW113" s="83">
        <f t="shared" si="73"/>
        <v>6827.6800100114197</v>
      </c>
      <c r="AX113" s="84"/>
    </row>
    <row r="114" spans="8:50" ht="14.4">
      <c r="V114" s="20" t="s">
        <v>117</v>
      </c>
      <c r="W114" s="83">
        <f t="shared" ref="W114:AW114" si="74">W38</f>
        <v>246.33821571238352</v>
      </c>
      <c r="X114" s="83">
        <f t="shared" si="74"/>
        <v>24.63382157123835</v>
      </c>
      <c r="Y114" s="83">
        <f t="shared" si="74"/>
        <v>270.97203728362189</v>
      </c>
      <c r="Z114" s="83">
        <f t="shared" si="74"/>
        <v>2278.8730934223067</v>
      </c>
      <c r="AA114" s="83">
        <f t="shared" si="74"/>
        <v>89.420772303595214</v>
      </c>
      <c r="AB114" s="83">
        <f t="shared" si="74"/>
        <v>786.22497616777889</v>
      </c>
      <c r="AC114" s="83">
        <f t="shared" si="74"/>
        <v>875.64574847137408</v>
      </c>
      <c r="AD114" s="83">
        <f t="shared" si="74"/>
        <v>0.707602478551001</v>
      </c>
      <c r="AE114" s="83">
        <f t="shared" si="74"/>
        <v>0.54194407456724369</v>
      </c>
      <c r="AF114" s="83">
        <f t="shared" si="74"/>
        <v>0.29868901202865256</v>
      </c>
      <c r="AG114" s="83">
        <f t="shared" si="74"/>
        <v>3.733612650358157E-2</v>
      </c>
      <c r="AH114" s="83">
        <f t="shared" si="74"/>
        <v>3.733612650358157E-2</v>
      </c>
      <c r="AI114" s="83">
        <f t="shared" si="74"/>
        <v>3.733612650358157E-2</v>
      </c>
      <c r="AJ114" s="83">
        <f t="shared" si="74"/>
        <v>0.8960670360859575</v>
      </c>
      <c r="AK114" s="83">
        <f t="shared" si="74"/>
        <v>0.48771840972398078</v>
      </c>
      <c r="AL114" s="83">
        <f t="shared" si="74"/>
        <v>1.9083969465648856E-2</v>
      </c>
      <c r="AM114" s="83">
        <f t="shared" si="74"/>
        <v>0</v>
      </c>
      <c r="AN114" s="83">
        <f t="shared" si="74"/>
        <v>4103.0162859845923</v>
      </c>
      <c r="AO114" s="83">
        <f t="shared" si="74"/>
        <v>4103.9870252736855</v>
      </c>
      <c r="AP114" s="83">
        <f t="shared" si="74"/>
        <v>191.59450897571278</v>
      </c>
      <c r="AQ114" s="83">
        <f t="shared" si="74"/>
        <v>191.59450897571278</v>
      </c>
      <c r="AR114" s="83">
        <f t="shared" si="74"/>
        <v>204.51766304347828</v>
      </c>
      <c r="AS114" s="83">
        <f t="shared" si="74"/>
        <v>302.98913043478262</v>
      </c>
      <c r="AT114" s="83">
        <f t="shared" si="74"/>
        <v>126.76616915422886</v>
      </c>
      <c r="AU114" s="83">
        <f t="shared" si="74"/>
        <v>14.312977099236642</v>
      </c>
      <c r="AV114" s="83">
        <f t="shared" si="74"/>
        <v>4813.5091588843525</v>
      </c>
      <c r="AW114" s="83">
        <f t="shared" si="74"/>
        <v>9556.3408262549474</v>
      </c>
      <c r="AX114" s="84"/>
    </row>
    <row r="115" spans="8:50" ht="14.4">
      <c r="V115" s="20" t="s">
        <v>118</v>
      </c>
      <c r="W115" s="83">
        <f t="shared" ref="W115:AW115" si="75">W79</f>
        <v>227.69640479360854</v>
      </c>
      <c r="X115" s="83">
        <f t="shared" si="75"/>
        <v>22.769640479360852</v>
      </c>
      <c r="Y115" s="83">
        <f t="shared" si="75"/>
        <v>250.46604527296938</v>
      </c>
      <c r="Z115" s="83">
        <f t="shared" si="75"/>
        <v>2691.9576978074356</v>
      </c>
      <c r="AA115" s="83">
        <f t="shared" si="75"/>
        <v>82.653794940079891</v>
      </c>
      <c r="AB115" s="83">
        <f t="shared" si="75"/>
        <v>928.741658722593</v>
      </c>
      <c r="AC115" s="83">
        <f t="shared" si="75"/>
        <v>1011.3954536626729</v>
      </c>
      <c r="AD115" s="83">
        <f t="shared" si="75"/>
        <v>0.83586749285033368</v>
      </c>
      <c r="AE115" s="83">
        <f t="shared" si="75"/>
        <v>0.50093209054593868</v>
      </c>
      <c r="AF115" s="83">
        <f t="shared" si="75"/>
        <v>0.3629544533045006</v>
      </c>
      <c r="AG115" s="83">
        <f t="shared" si="75"/>
        <v>4.5369306663062575E-2</v>
      </c>
      <c r="AH115" s="83">
        <f t="shared" si="75"/>
        <v>4.5369306663062575E-2</v>
      </c>
      <c r="AI115" s="83">
        <f t="shared" si="75"/>
        <v>4.5369306663062575E-2</v>
      </c>
      <c r="AJ115" s="83">
        <f t="shared" si="75"/>
        <v>1.0888633599135018</v>
      </c>
      <c r="AK115" s="83">
        <f t="shared" si="75"/>
        <v>0.12306913142567739</v>
      </c>
      <c r="AL115" s="83">
        <f t="shared" si="75"/>
        <v>5.0890585241730284E-3</v>
      </c>
      <c r="AM115" s="83">
        <f t="shared" si="75"/>
        <v>0</v>
      </c>
      <c r="AN115" s="83">
        <f t="shared" si="75"/>
        <v>4985.8145864305989</v>
      </c>
      <c r="AO115" s="83">
        <f t="shared" si="75"/>
        <v>4986.9941884038381</v>
      </c>
      <c r="AP115" s="83">
        <f t="shared" si="75"/>
        <v>48.468848996832101</v>
      </c>
      <c r="AQ115" s="83">
        <f t="shared" si="75"/>
        <v>48.468848996832101</v>
      </c>
      <c r="AR115" s="83">
        <f t="shared" si="75"/>
        <v>46.773097826086961</v>
      </c>
      <c r="AS115" s="83">
        <f t="shared" si="75"/>
        <v>69.293478260869563</v>
      </c>
      <c r="AT115" s="83">
        <f t="shared" si="75"/>
        <v>38.805970149253731</v>
      </c>
      <c r="AU115" s="83">
        <f t="shared" si="75"/>
        <v>3.8167938931297711</v>
      </c>
      <c r="AV115" s="83">
        <f t="shared" si="75"/>
        <v>5521.9735010246068</v>
      </c>
      <c r="AW115" s="83">
        <f t="shared" si="75"/>
        <v>10962.86702019491</v>
      </c>
      <c r="AX115" s="84"/>
    </row>
    <row r="116" spans="8:50" ht="14.4">
      <c r="V116" s="20" t="s">
        <v>119</v>
      </c>
      <c r="W116" s="83">
        <f t="shared" ref="W116:AW116" si="76">W7</f>
        <v>533.28894806924109</v>
      </c>
      <c r="X116" s="83">
        <f t="shared" si="76"/>
        <v>53.328894806924112</v>
      </c>
      <c r="Y116" s="83">
        <f t="shared" si="76"/>
        <v>586.61784287616524</v>
      </c>
      <c r="Z116" s="83">
        <f t="shared" si="76"/>
        <v>6275.70841277407</v>
      </c>
      <c r="AA116" s="83">
        <f t="shared" si="76"/>
        <v>193.58388814913448</v>
      </c>
      <c r="AB116" s="83">
        <f t="shared" si="76"/>
        <v>2165.1572926596759</v>
      </c>
      <c r="AC116" s="83">
        <f t="shared" si="76"/>
        <v>2358.7411808088104</v>
      </c>
      <c r="AD116" s="83">
        <f t="shared" si="76"/>
        <v>1.9486415633937084</v>
      </c>
      <c r="AE116" s="83">
        <f t="shared" si="76"/>
        <v>1.1732356857523303</v>
      </c>
      <c r="AF116" s="83">
        <f t="shared" si="76"/>
        <v>0.78605216921205567</v>
      </c>
      <c r="AG116" s="83">
        <f t="shared" si="76"/>
        <v>9.8256521151506959E-2</v>
      </c>
      <c r="AH116" s="83">
        <f t="shared" si="76"/>
        <v>9.8256521151506959E-2</v>
      </c>
      <c r="AI116" s="83">
        <f t="shared" si="76"/>
        <v>9.8256521151506959E-2</v>
      </c>
      <c r="AJ116" s="83">
        <f t="shared" si="76"/>
        <v>2.358156507636167</v>
      </c>
      <c r="AK116" s="83">
        <f t="shared" si="76"/>
        <v>1.498100785008863</v>
      </c>
      <c r="AL116" s="83">
        <f t="shared" si="76"/>
        <v>0.23664122137404581</v>
      </c>
      <c r="AM116" s="83">
        <f t="shared" si="76"/>
        <v>0</v>
      </c>
      <c r="AN116" s="83">
        <f t="shared" si="76"/>
        <v>10797.802135423706</v>
      </c>
      <c r="AO116" s="83">
        <f t="shared" si="76"/>
        <v>10800.356804973644</v>
      </c>
      <c r="AP116" s="83">
        <f t="shared" si="76"/>
        <v>668.29989440337908</v>
      </c>
      <c r="AQ116" s="83">
        <f t="shared" si="76"/>
        <v>668.29989440337908</v>
      </c>
      <c r="AR116" s="83">
        <f t="shared" si="76"/>
        <v>692.42527173913049</v>
      </c>
      <c r="AS116" s="83">
        <f t="shared" si="76"/>
        <v>1025.8152173913045</v>
      </c>
      <c r="AT116" s="83">
        <f t="shared" si="76"/>
        <v>298.80597014925377</v>
      </c>
      <c r="AU116" s="83">
        <f t="shared" si="76"/>
        <v>177.48091603053436</v>
      </c>
      <c r="AV116" s="83">
        <f t="shared" si="76"/>
        <v>12958.824909662584</v>
      </c>
      <c r="AW116" s="83">
        <f t="shared" si="76"/>
        <v>25727.373410296121</v>
      </c>
      <c r="AX116" s="84"/>
    </row>
    <row r="117" spans="8:50" ht="14.4">
      <c r="V117" s="20" t="s">
        <v>120</v>
      </c>
      <c r="W117" s="83">
        <f t="shared" ref="W117:AW117" si="77">W58</f>
        <v>2391.4780292942746</v>
      </c>
      <c r="X117" s="83">
        <f t="shared" si="77"/>
        <v>239.14780292942746</v>
      </c>
      <c r="Y117" s="83">
        <f t="shared" si="77"/>
        <v>2630.6258322237022</v>
      </c>
      <c r="Z117" s="83">
        <f t="shared" si="77"/>
        <v>7369.8990705433744</v>
      </c>
      <c r="AA117" s="83">
        <f t="shared" si="77"/>
        <v>868.10652463382155</v>
      </c>
      <c r="AB117" s="83">
        <f t="shared" si="77"/>
        <v>2542.6596758817923</v>
      </c>
      <c r="AC117" s="83">
        <f t="shared" si="77"/>
        <v>3410.7662005156139</v>
      </c>
      <c r="AD117" s="83">
        <f t="shared" si="77"/>
        <v>2.2883937082936132</v>
      </c>
      <c r="AE117" s="83">
        <f t="shared" si="77"/>
        <v>5.2612516644474034</v>
      </c>
      <c r="AF117" s="83">
        <f t="shared" si="77"/>
        <v>1.1537369914853359</v>
      </c>
      <c r="AG117" s="83">
        <f t="shared" si="77"/>
        <v>0.14421712393566699</v>
      </c>
      <c r="AH117" s="83">
        <f t="shared" si="77"/>
        <v>0.14421712393566699</v>
      </c>
      <c r="AI117" s="83">
        <f t="shared" si="77"/>
        <v>0.14421712393566699</v>
      </c>
      <c r="AJ117" s="83">
        <f t="shared" si="77"/>
        <v>3.4612109744560073</v>
      </c>
      <c r="AK117" s="83">
        <f t="shared" si="77"/>
        <v>1.4905039250443151</v>
      </c>
      <c r="AL117" s="83">
        <f t="shared" si="77"/>
        <v>0.12340966921119594</v>
      </c>
      <c r="AM117" s="83">
        <f t="shared" si="77"/>
        <v>0</v>
      </c>
      <c r="AN117" s="83">
        <f t="shared" si="77"/>
        <v>15848.596617786186</v>
      </c>
      <c r="AO117" s="83">
        <f t="shared" si="77"/>
        <v>15852.346263008514</v>
      </c>
      <c r="AP117" s="83">
        <f t="shared" si="77"/>
        <v>614.69904963041188</v>
      </c>
      <c r="AQ117" s="83">
        <f t="shared" si="77"/>
        <v>614.69904963041188</v>
      </c>
      <c r="AR117" s="83">
        <f t="shared" si="77"/>
        <v>685.08831521739137</v>
      </c>
      <c r="AS117" s="83">
        <f t="shared" si="77"/>
        <v>1014.9456521739131</v>
      </c>
      <c r="AT117" s="83">
        <f t="shared" si="77"/>
        <v>302.68656716417911</v>
      </c>
      <c r="AU117" s="83">
        <f t="shared" si="77"/>
        <v>92.55725190839695</v>
      </c>
      <c r="AV117" s="83">
        <f t="shared" si="77"/>
        <v>18370.480391696779</v>
      </c>
      <c r="AW117" s="83">
        <f t="shared" si="77"/>
        <v>36471.224208863234</v>
      </c>
      <c r="AX117" s="84"/>
    </row>
    <row r="118" spans="8:50" ht="14.4">
      <c r="V118" s="20" t="s">
        <v>121</v>
      </c>
      <c r="W118" s="83">
        <f t="shared" ref="W118:AW118" si="78">W68</f>
        <v>551.26498002663118</v>
      </c>
      <c r="X118" s="83">
        <f t="shared" si="78"/>
        <v>55.126498002663119</v>
      </c>
      <c r="Y118" s="83">
        <f t="shared" si="78"/>
        <v>606.39147802929426</v>
      </c>
      <c r="Z118" s="83">
        <f t="shared" si="78"/>
        <v>5372.1721877979026</v>
      </c>
      <c r="AA118" s="83">
        <f t="shared" si="78"/>
        <v>200.10918774966711</v>
      </c>
      <c r="AB118" s="83">
        <f t="shared" si="78"/>
        <v>1853.4318398474738</v>
      </c>
      <c r="AC118" s="83">
        <f t="shared" si="78"/>
        <v>2053.5410275971408</v>
      </c>
      <c r="AD118" s="83">
        <f t="shared" si="78"/>
        <v>1.6680886558627264</v>
      </c>
      <c r="AE118" s="83">
        <f t="shared" si="78"/>
        <v>1.2127829560585885</v>
      </c>
      <c r="AF118" s="83">
        <f t="shared" si="78"/>
        <v>0.73942424651979999</v>
      </c>
      <c r="AG118" s="83">
        <f t="shared" si="78"/>
        <v>9.2428030814974999E-2</v>
      </c>
      <c r="AH118" s="83">
        <f t="shared" si="78"/>
        <v>9.2428030814974999E-2</v>
      </c>
      <c r="AI118" s="83">
        <f t="shared" si="78"/>
        <v>9.2428030814974999E-2</v>
      </c>
      <c r="AJ118" s="83">
        <f t="shared" si="78"/>
        <v>2.2182727395593997</v>
      </c>
      <c r="AK118" s="83">
        <f t="shared" si="78"/>
        <v>0.58495821727019504</v>
      </c>
      <c r="AL118" s="83">
        <f t="shared" si="78"/>
        <v>7.5063613231552168E-2</v>
      </c>
      <c r="AM118" s="83">
        <f t="shared" si="78"/>
        <v>0</v>
      </c>
      <c r="AN118" s="83">
        <f t="shared" si="78"/>
        <v>10157.286018380863</v>
      </c>
      <c r="AO118" s="83">
        <f t="shared" si="78"/>
        <v>10159.689147182051</v>
      </c>
      <c r="AP118" s="83">
        <f t="shared" si="78"/>
        <v>253.17845828933474</v>
      </c>
      <c r="AQ118" s="83">
        <f t="shared" si="78"/>
        <v>253.17845828933474</v>
      </c>
      <c r="AR118" s="83">
        <f t="shared" si="78"/>
        <v>289.80978260869568</v>
      </c>
      <c r="AS118" s="83">
        <f t="shared" si="78"/>
        <v>429.34782608695656</v>
      </c>
      <c r="AT118" s="83">
        <f t="shared" si="78"/>
        <v>89.25373134328359</v>
      </c>
      <c r="AU118" s="83">
        <f t="shared" si="78"/>
        <v>56.297709923664122</v>
      </c>
      <c r="AV118" s="83">
        <f t="shared" si="78"/>
        <v>11523.678570869899</v>
      </c>
      <c r="AW118" s="83">
        <f t="shared" si="78"/>
        <v>22878.153206000596</v>
      </c>
      <c r="AX118" s="84"/>
    </row>
    <row r="119" spans="8:50" ht="14.4">
      <c r="V119" s="20" t="s">
        <v>143</v>
      </c>
      <c r="W119" s="83">
        <f t="shared" ref="W119:AW119" si="79">W76</f>
        <v>1607.1904127829562</v>
      </c>
      <c r="X119" s="83">
        <f t="shared" si="79"/>
        <v>160.71904127829561</v>
      </c>
      <c r="Y119" s="83">
        <f t="shared" si="79"/>
        <v>1767.9094540612518</v>
      </c>
      <c r="Z119" s="83">
        <f t="shared" si="79"/>
        <v>6867.7042421353663</v>
      </c>
      <c r="AA119" s="83">
        <f t="shared" si="79"/>
        <v>583.41011984021304</v>
      </c>
      <c r="AB119" s="83">
        <f t="shared" si="79"/>
        <v>2369.399428026692</v>
      </c>
      <c r="AC119" s="83">
        <f t="shared" si="79"/>
        <v>2952.8095478669052</v>
      </c>
      <c r="AD119" s="83">
        <f t="shared" si="79"/>
        <v>2.1324594852240231</v>
      </c>
      <c r="AE119" s="83">
        <f t="shared" si="79"/>
        <v>3.5358189081225033</v>
      </c>
      <c r="AF119" s="83">
        <f t="shared" si="79"/>
        <v>1.065211515069604</v>
      </c>
      <c r="AG119" s="83">
        <f t="shared" si="79"/>
        <v>0.1331514393837005</v>
      </c>
      <c r="AH119" s="83">
        <f t="shared" si="79"/>
        <v>0.1331514393837005</v>
      </c>
      <c r="AI119" s="83">
        <f t="shared" si="79"/>
        <v>0.1331514393837005</v>
      </c>
      <c r="AJ119" s="83">
        <f t="shared" si="79"/>
        <v>3.195634545208812</v>
      </c>
      <c r="AK119" s="83">
        <f t="shared" si="79"/>
        <v>1.800455811597873</v>
      </c>
      <c r="AL119" s="83">
        <f t="shared" si="79"/>
        <v>0.22900763358778628</v>
      </c>
      <c r="AM119" s="83">
        <f t="shared" si="79"/>
        <v>0</v>
      </c>
      <c r="AN119" s="83">
        <f t="shared" si="79"/>
        <v>14632.544279632382</v>
      </c>
      <c r="AO119" s="83">
        <f t="shared" si="79"/>
        <v>14636.006217056358</v>
      </c>
      <c r="AP119" s="83">
        <f t="shared" si="79"/>
        <v>778.35269271383322</v>
      </c>
      <c r="AQ119" s="83">
        <f t="shared" si="79"/>
        <v>778.35269271383322</v>
      </c>
      <c r="AR119" s="83">
        <f t="shared" si="79"/>
        <v>635.56385869565224</v>
      </c>
      <c r="AS119" s="83">
        <f t="shared" si="79"/>
        <v>941.57608695652175</v>
      </c>
      <c r="AT119" s="83">
        <f t="shared" si="79"/>
        <v>636.4179104477613</v>
      </c>
      <c r="AU119" s="83">
        <f t="shared" si="79"/>
        <v>171.75572519083971</v>
      </c>
      <c r="AV119" s="83">
        <f t="shared" si="79"/>
        <v>17335.110360254668</v>
      </c>
      <c r="AW119" s="83">
        <f t="shared" si="79"/>
        <v>34415.686642576693</v>
      </c>
      <c r="AX119" s="84"/>
    </row>
    <row r="120" spans="8:50" ht="14.4">
      <c r="V120" s="20" t="s">
        <v>122</v>
      </c>
      <c r="W120" s="83">
        <f t="shared" ref="W120:AW120" si="80">W84</f>
        <v>286.95073235685754</v>
      </c>
      <c r="X120" s="83">
        <f t="shared" si="80"/>
        <v>28.695073235685754</v>
      </c>
      <c r="Y120" s="83">
        <f t="shared" si="80"/>
        <v>315.6458055925433</v>
      </c>
      <c r="Z120" s="83">
        <f t="shared" si="80"/>
        <v>2808.0082221163011</v>
      </c>
      <c r="AA120" s="83">
        <f t="shared" si="80"/>
        <v>104.16311584553928</v>
      </c>
      <c r="AB120" s="83">
        <f t="shared" si="80"/>
        <v>968.77979027645381</v>
      </c>
      <c r="AC120" s="83">
        <f t="shared" si="80"/>
        <v>1072.942906121993</v>
      </c>
      <c r="AD120" s="83">
        <f t="shared" si="80"/>
        <v>0.87190181124880839</v>
      </c>
      <c r="AE120" s="83">
        <f t="shared" si="80"/>
        <v>0.63129161118508648</v>
      </c>
      <c r="AF120" s="83">
        <f t="shared" si="80"/>
        <v>0.35808893093661309</v>
      </c>
      <c r="AG120" s="83">
        <f t="shared" si="80"/>
        <v>4.4761116367076637E-2</v>
      </c>
      <c r="AH120" s="83">
        <f t="shared" si="80"/>
        <v>4.4761116367076637E-2</v>
      </c>
      <c r="AI120" s="83">
        <f t="shared" si="80"/>
        <v>4.4761116367076637E-2</v>
      </c>
      <c r="AJ120" s="83">
        <f t="shared" si="80"/>
        <v>1.0742667928098391</v>
      </c>
      <c r="AK120" s="83">
        <f t="shared" si="80"/>
        <v>0.29323879463155234</v>
      </c>
      <c r="AL120" s="83">
        <f t="shared" si="80"/>
        <v>4.5801526717557259E-2</v>
      </c>
      <c r="AM120" s="83">
        <f t="shared" si="80"/>
        <v>0</v>
      </c>
      <c r="AN120" s="83">
        <f t="shared" si="80"/>
        <v>4918.9781220435189</v>
      </c>
      <c r="AO120" s="83">
        <f t="shared" si="80"/>
        <v>4920.1419110690631</v>
      </c>
      <c r="AP120" s="83">
        <f t="shared" si="80"/>
        <v>130.58078141499473</v>
      </c>
      <c r="AQ120" s="83">
        <f t="shared" si="80"/>
        <v>130.58078141499473</v>
      </c>
      <c r="AR120" s="83">
        <f t="shared" si="80"/>
        <v>146.73913043478262</v>
      </c>
      <c r="AS120" s="83">
        <f t="shared" si="80"/>
        <v>217.39130434782609</v>
      </c>
      <c r="AT120" s="83">
        <f t="shared" si="80"/>
        <v>42.68656716417911</v>
      </c>
      <c r="AU120" s="83">
        <f t="shared" si="80"/>
        <v>34.351145038167942</v>
      </c>
      <c r="AV120" s="83">
        <f t="shared" si="80"/>
        <v>5594.8441190733183</v>
      </c>
      <c r="AW120" s="83">
        <f t="shared" si="80"/>
        <v>11107.538285857307</v>
      </c>
      <c r="AX120" s="84"/>
    </row>
    <row r="121" spans="8:50">
      <c r="V121" s="20" t="s">
        <v>100</v>
      </c>
      <c r="W121" s="80">
        <f t="shared" ref="W121:AD121" si="81">W103</f>
        <v>10000</v>
      </c>
      <c r="X121" s="80">
        <f t="shared" si="81"/>
        <v>1110</v>
      </c>
      <c r="Y121" s="80">
        <f t="shared" si="81"/>
        <v>11110</v>
      </c>
      <c r="Z121" s="80">
        <f t="shared" si="81"/>
        <v>57970</v>
      </c>
      <c r="AA121" s="80">
        <f t="shared" si="81"/>
        <v>3630</v>
      </c>
      <c r="AB121" s="80">
        <f t="shared" si="81"/>
        <v>20000</v>
      </c>
      <c r="AC121" s="80">
        <f t="shared" si="81"/>
        <v>23630</v>
      </c>
      <c r="AD121" s="80">
        <f t="shared" si="81"/>
        <v>18</v>
      </c>
      <c r="AE121" s="79">
        <v>22</v>
      </c>
      <c r="AF121" s="79">
        <f t="shared" ref="AF121:AX121" si="82">AF103</f>
        <v>8</v>
      </c>
      <c r="AG121" s="79">
        <f t="shared" si="82"/>
        <v>1</v>
      </c>
      <c r="AH121" s="80">
        <f t="shared" si="82"/>
        <v>1</v>
      </c>
      <c r="AI121" s="80">
        <f t="shared" si="82"/>
        <v>1</v>
      </c>
      <c r="AJ121" s="80">
        <f t="shared" si="82"/>
        <v>24</v>
      </c>
      <c r="AK121" s="80">
        <f t="shared" si="82"/>
        <v>12</v>
      </c>
      <c r="AL121" s="80">
        <f t="shared" si="82"/>
        <v>2</v>
      </c>
      <c r="AM121" s="80">
        <f t="shared" si="82"/>
        <v>11</v>
      </c>
      <c r="AN121" s="80">
        <f t="shared" si="82"/>
        <v>109894</v>
      </c>
      <c r="AO121" s="80">
        <f t="shared" si="82"/>
        <v>109920</v>
      </c>
      <c r="AP121" s="80">
        <f t="shared" si="82"/>
        <v>5400</v>
      </c>
      <c r="AQ121" s="80">
        <f t="shared" si="82"/>
        <v>5400</v>
      </c>
      <c r="AR121" s="80">
        <f t="shared" si="82"/>
        <v>5400</v>
      </c>
      <c r="AS121" s="80">
        <f t="shared" si="82"/>
        <v>8000</v>
      </c>
      <c r="AT121" s="80">
        <f t="shared" si="82"/>
        <v>2600</v>
      </c>
      <c r="AU121" s="80">
        <f t="shared" si="82"/>
        <v>1500</v>
      </c>
      <c r="AV121" s="80">
        <f t="shared" si="82"/>
        <v>129400</v>
      </c>
      <c r="AW121" s="80">
        <f t="shared" si="82"/>
        <v>256900</v>
      </c>
      <c r="AX121" s="80">
        <f t="shared" si="82"/>
        <v>2</v>
      </c>
    </row>
    <row r="127" spans="8:50">
      <c r="H127" t="s">
        <v>138</v>
      </c>
    </row>
  </sheetData>
  <sheetProtection password="DC8D" sheet="1" objects="1" scenarios="1"/>
  <mergeCells count="16">
    <mergeCell ref="AD88:AE88"/>
    <mergeCell ref="AF88:AM88"/>
    <mergeCell ref="AN88:AU88"/>
    <mergeCell ref="Z104:AA104"/>
    <mergeCell ref="A1:C1"/>
    <mergeCell ref="A85:B85"/>
    <mergeCell ref="D1:F1"/>
    <mergeCell ref="G1:I1"/>
    <mergeCell ref="V1:V2"/>
    <mergeCell ref="K1:M1"/>
    <mergeCell ref="N1:P1"/>
    <mergeCell ref="Q1:Q2"/>
    <mergeCell ref="R1:T1"/>
    <mergeCell ref="U1:U2"/>
    <mergeCell ref="W88:Y88"/>
    <mergeCell ref="Z88:AC88"/>
  </mergeCells>
  <pageMargins left="0.7" right="0.7" top="0.75" bottom="0.75" header="0.3" footer="0.3"/>
  <pageSetup orientation="landscape" horizontalDpi="4294967293" verticalDpi="4294967293" r:id="rId1"/>
  <headerFooter>
    <oddHeader>&amp;C&amp;"Times New Roman,Bold"772. Targets Calculator SDO NARWANA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1"/>
  <sheetViews>
    <sheetView workbookViewId="0">
      <selection activeCell="D1" sqref="A1:XFD1048576"/>
    </sheetView>
  </sheetViews>
  <sheetFormatPr defaultRowHeight="13.2"/>
  <cols>
    <col min="1" max="1" width="8.6640625" customWidth="1"/>
    <col min="2" max="2" width="31.109375" customWidth="1"/>
    <col min="3" max="3" width="24.6640625" customWidth="1"/>
    <col min="4" max="4" width="7.33203125" customWidth="1"/>
    <col min="5" max="5" width="9.5546875" customWidth="1"/>
    <col min="6" max="6" width="7.33203125" customWidth="1"/>
    <col min="7" max="7" width="8.109375" customWidth="1"/>
    <col min="8" max="8" width="9.5546875" customWidth="1"/>
    <col min="9" max="9" width="7.33203125" customWidth="1"/>
    <col min="10" max="10" width="11.5546875" customWidth="1"/>
    <col min="11" max="13" width="8.88671875" style="34"/>
    <col min="25" max="25" width="11.21875" customWidth="1"/>
    <col min="27" max="27" width="9.44140625" customWidth="1"/>
    <col min="28" max="28" width="15.6640625" customWidth="1"/>
    <col min="29" max="29" width="14.21875" bestFit="1" customWidth="1"/>
  </cols>
  <sheetData>
    <row r="1" spans="1:38" ht="30" customHeight="1">
      <c r="A1" s="30"/>
      <c r="B1" s="30"/>
      <c r="C1" s="30"/>
      <c r="D1" s="30"/>
      <c r="E1" s="30"/>
      <c r="F1" s="30"/>
      <c r="G1" s="30"/>
      <c r="H1" s="30"/>
      <c r="I1" s="30"/>
      <c r="J1" s="29"/>
      <c r="K1" s="31"/>
      <c r="L1" s="31"/>
      <c r="N1" s="31"/>
      <c r="O1" s="31"/>
      <c r="P1" s="31"/>
      <c r="R1" s="31"/>
    </row>
    <row r="2" spans="1:38" ht="30" customHeight="1">
      <c r="A2" s="30"/>
      <c r="B2" s="30"/>
      <c r="C2" s="30"/>
      <c r="D2" s="30"/>
      <c r="E2" s="30"/>
      <c r="F2" s="30"/>
      <c r="G2" s="30"/>
      <c r="H2" s="30"/>
      <c r="I2" s="30"/>
      <c r="J2" s="29"/>
      <c r="K2" s="32"/>
      <c r="L2" s="47"/>
      <c r="M2" s="48"/>
      <c r="N2" s="32"/>
      <c r="O2" s="32"/>
      <c r="P2" s="32"/>
      <c r="Q2" s="49"/>
      <c r="R2" s="32"/>
      <c r="S2" s="32"/>
      <c r="T2" s="32"/>
      <c r="U2" s="32"/>
      <c r="V2" s="32"/>
      <c r="W2" s="32"/>
      <c r="X2" s="32"/>
      <c r="Y2" s="49"/>
      <c r="Z2" s="49"/>
      <c r="AA2" s="49"/>
      <c r="AB2" s="32"/>
      <c r="AC2" s="32"/>
      <c r="AD2" s="26"/>
      <c r="AE2" s="26"/>
      <c r="AF2" s="26"/>
      <c r="AG2" s="26"/>
      <c r="AH2" s="26"/>
      <c r="AI2" s="26"/>
      <c r="AJ2" s="26"/>
      <c r="AK2" s="26"/>
      <c r="AL2" s="26"/>
    </row>
    <row r="3" spans="1:38" ht="16.05" customHeight="1">
      <c r="A3" s="19"/>
      <c r="B3" s="19"/>
      <c r="C3" s="19"/>
      <c r="D3" s="50"/>
      <c r="E3" s="50"/>
      <c r="F3" s="50"/>
      <c r="G3" s="50"/>
      <c r="H3" s="50"/>
      <c r="I3" s="50"/>
      <c r="J3" s="19"/>
      <c r="K3" s="47"/>
      <c r="L3" s="48"/>
      <c r="M3" s="48"/>
      <c r="N3" s="49"/>
      <c r="O3" s="63"/>
      <c r="P3" s="63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8" ht="16.05" customHeight="1">
      <c r="A4" s="51"/>
      <c r="B4" s="52"/>
      <c r="C4" s="51"/>
      <c r="D4" s="40"/>
      <c r="E4" s="40"/>
      <c r="F4" s="40"/>
      <c r="G4" s="40"/>
      <c r="H4" s="40"/>
      <c r="I4" s="40"/>
      <c r="J4" s="40"/>
      <c r="K4" s="53"/>
      <c r="L4" s="53"/>
      <c r="M4" s="53"/>
      <c r="N4" s="53"/>
      <c r="O4" s="53"/>
      <c r="P4" s="53"/>
      <c r="Q4" s="54"/>
      <c r="R4" s="53"/>
      <c r="S4" s="53"/>
      <c r="T4" s="53"/>
      <c r="U4" s="53"/>
      <c r="V4" s="53"/>
      <c r="W4" s="53"/>
      <c r="X4" s="53"/>
      <c r="Y4" s="55"/>
      <c r="Z4" s="55"/>
      <c r="AA4" s="55"/>
      <c r="AB4" s="53"/>
      <c r="AC4" s="53"/>
      <c r="AD4" s="55"/>
      <c r="AE4" s="55"/>
      <c r="AF4" s="55"/>
      <c r="AG4" s="55"/>
      <c r="AH4" s="55"/>
      <c r="AI4" s="55"/>
      <c r="AJ4" s="55"/>
      <c r="AK4" s="55"/>
      <c r="AL4" s="55"/>
    </row>
    <row r="5" spans="1:38" ht="16.05" customHeight="1">
      <c r="A5" s="51"/>
      <c r="B5" s="52"/>
      <c r="C5" s="51"/>
      <c r="D5" s="40"/>
      <c r="E5" s="40"/>
      <c r="F5" s="40"/>
      <c r="G5" s="40"/>
      <c r="H5" s="40"/>
      <c r="I5" s="40"/>
      <c r="J5" s="40"/>
      <c r="K5" s="53"/>
      <c r="L5" s="53"/>
      <c r="M5" s="53"/>
      <c r="N5" s="53"/>
      <c r="O5" s="53"/>
      <c r="P5" s="53"/>
      <c r="Q5" s="54"/>
      <c r="R5" s="53"/>
      <c r="S5" s="53"/>
      <c r="T5" s="53"/>
      <c r="U5" s="53"/>
      <c r="V5" s="53"/>
      <c r="W5" s="53"/>
      <c r="X5" s="53"/>
      <c r="Y5" s="55"/>
      <c r="Z5" s="55"/>
      <c r="AA5" s="55"/>
      <c r="AB5" s="53"/>
      <c r="AC5" s="53"/>
      <c r="AD5" s="55"/>
      <c r="AE5" s="55"/>
      <c r="AF5" s="55"/>
      <c r="AG5" s="55"/>
      <c r="AH5" s="55"/>
      <c r="AI5" s="55"/>
      <c r="AJ5" s="55"/>
      <c r="AK5" s="55"/>
      <c r="AL5" s="55"/>
    </row>
    <row r="6" spans="1:38" ht="16.05" customHeight="1">
      <c r="A6" s="51"/>
      <c r="B6" s="52"/>
      <c r="C6" s="51"/>
      <c r="D6" s="40"/>
      <c r="E6" s="40"/>
      <c r="F6" s="40"/>
      <c r="G6" s="40"/>
      <c r="H6" s="40"/>
      <c r="I6" s="40"/>
      <c r="J6" s="40"/>
      <c r="K6" s="53"/>
      <c r="L6" s="53"/>
      <c r="M6" s="53"/>
      <c r="N6" s="53"/>
      <c r="O6" s="53"/>
      <c r="P6" s="53"/>
      <c r="Q6" s="54"/>
      <c r="R6" s="53"/>
      <c r="S6" s="53"/>
      <c r="T6" s="53"/>
      <c r="U6" s="53"/>
      <c r="V6" s="53"/>
      <c r="W6" s="53"/>
      <c r="X6" s="53"/>
      <c r="Y6" s="55"/>
      <c r="Z6" s="55"/>
      <c r="AA6" s="55"/>
      <c r="AB6" s="53"/>
      <c r="AC6" s="53"/>
      <c r="AD6" s="55"/>
      <c r="AE6" s="55"/>
      <c r="AF6" s="55"/>
      <c r="AG6" s="55"/>
      <c r="AH6" s="55"/>
      <c r="AI6" s="55"/>
      <c r="AJ6" s="55"/>
      <c r="AK6" s="55"/>
      <c r="AL6" s="55"/>
    </row>
    <row r="7" spans="1:38" ht="16.2" customHeight="1">
      <c r="A7" s="56"/>
      <c r="B7" s="19"/>
      <c r="C7" s="51"/>
      <c r="D7" s="44"/>
      <c r="E7" s="44"/>
      <c r="F7" s="44"/>
      <c r="G7" s="44"/>
      <c r="H7" s="44"/>
      <c r="I7" s="44"/>
      <c r="J7" s="44"/>
      <c r="K7" s="53"/>
      <c r="L7" s="53"/>
      <c r="M7" s="53"/>
      <c r="N7" s="53"/>
      <c r="O7" s="53"/>
      <c r="P7" s="53"/>
      <c r="Q7" s="54"/>
      <c r="R7" s="53"/>
      <c r="S7" s="53"/>
      <c r="T7" s="53"/>
      <c r="U7" s="53"/>
      <c r="V7" s="53"/>
      <c r="W7" s="53"/>
      <c r="X7" s="53"/>
      <c r="Y7" s="55"/>
      <c r="Z7" s="55"/>
      <c r="AA7" s="55"/>
      <c r="AB7" s="53"/>
      <c r="AC7" s="53"/>
      <c r="AD7" s="55"/>
      <c r="AE7" s="55"/>
      <c r="AF7" s="55"/>
      <c r="AG7" s="55"/>
      <c r="AH7" s="55"/>
      <c r="AI7" s="55"/>
      <c r="AJ7" s="55"/>
      <c r="AK7" s="55"/>
      <c r="AL7" s="55"/>
    </row>
    <row r="8" spans="1:38" ht="16.05" customHeight="1">
      <c r="A8" s="51"/>
      <c r="B8" s="52"/>
      <c r="C8" s="51"/>
      <c r="D8" s="40"/>
      <c r="E8" s="40"/>
      <c r="F8" s="40"/>
      <c r="G8" s="40"/>
      <c r="H8" s="40"/>
      <c r="I8" s="40"/>
      <c r="J8" s="40"/>
      <c r="K8" s="53"/>
      <c r="L8" s="53"/>
      <c r="M8" s="53"/>
      <c r="N8" s="53"/>
      <c r="O8" s="53"/>
      <c r="P8" s="53"/>
      <c r="Q8" s="54"/>
      <c r="R8" s="53"/>
      <c r="S8" s="53"/>
      <c r="T8" s="53"/>
      <c r="U8" s="53"/>
      <c r="V8" s="53"/>
      <c r="W8" s="53"/>
      <c r="X8" s="53"/>
      <c r="Y8" s="55"/>
      <c r="Z8" s="55"/>
      <c r="AA8" s="55"/>
      <c r="AB8" s="53"/>
      <c r="AC8" s="53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16.05" customHeight="1">
      <c r="A9" s="51"/>
      <c r="B9" s="52"/>
      <c r="C9" s="51"/>
      <c r="D9" s="40"/>
      <c r="E9" s="40"/>
      <c r="F9" s="40"/>
      <c r="G9" s="40"/>
      <c r="H9" s="40"/>
      <c r="I9" s="40"/>
      <c r="J9" s="40"/>
      <c r="K9" s="53"/>
      <c r="L9" s="53"/>
      <c r="M9" s="53"/>
      <c r="N9" s="53"/>
      <c r="O9" s="53"/>
      <c r="P9" s="53"/>
      <c r="Q9" s="54"/>
      <c r="R9" s="53"/>
      <c r="S9" s="53"/>
      <c r="T9" s="53"/>
      <c r="U9" s="53"/>
      <c r="V9" s="53"/>
      <c r="W9" s="53"/>
      <c r="X9" s="53"/>
      <c r="Y9" s="55"/>
      <c r="Z9" s="55"/>
      <c r="AA9" s="55"/>
      <c r="AB9" s="53"/>
      <c r="AC9" s="53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6.05" customHeight="1">
      <c r="A10" s="51"/>
      <c r="B10" s="52"/>
      <c r="C10" s="51"/>
      <c r="D10" s="40"/>
      <c r="E10" s="40"/>
      <c r="F10" s="40"/>
      <c r="G10" s="40"/>
      <c r="H10" s="40"/>
      <c r="I10" s="40"/>
      <c r="J10" s="40"/>
      <c r="K10" s="53"/>
      <c r="L10" s="53"/>
      <c r="M10" s="53"/>
      <c r="N10" s="53"/>
      <c r="O10" s="53"/>
      <c r="P10" s="53"/>
      <c r="Q10" s="54"/>
      <c r="R10" s="53"/>
      <c r="S10" s="53"/>
      <c r="T10" s="53"/>
      <c r="U10" s="53"/>
      <c r="V10" s="53"/>
      <c r="W10" s="53"/>
      <c r="X10" s="53"/>
      <c r="Y10" s="55"/>
      <c r="Z10" s="55"/>
      <c r="AA10" s="55"/>
      <c r="AB10" s="53"/>
      <c r="AC10" s="53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6.05" customHeight="1">
      <c r="A11" s="51"/>
      <c r="B11" s="52"/>
      <c r="C11" s="51"/>
      <c r="D11" s="40"/>
      <c r="E11" s="40"/>
      <c r="F11" s="40"/>
      <c r="G11" s="40"/>
      <c r="H11" s="40"/>
      <c r="I11" s="40"/>
      <c r="J11" s="40"/>
      <c r="K11" s="53"/>
      <c r="L11" s="53"/>
      <c r="M11" s="53"/>
      <c r="N11" s="53"/>
      <c r="O11" s="53"/>
      <c r="P11" s="53"/>
      <c r="Q11" s="54"/>
      <c r="R11" s="53"/>
      <c r="S11" s="53"/>
      <c r="T11" s="53"/>
      <c r="U11" s="53"/>
      <c r="V11" s="53"/>
      <c r="W11" s="53"/>
      <c r="X11" s="53"/>
      <c r="Y11" s="55"/>
      <c r="Z11" s="55"/>
      <c r="AA11" s="55"/>
      <c r="AB11" s="53"/>
      <c r="AC11" s="53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05" customHeight="1">
      <c r="A12" s="51"/>
      <c r="B12" s="52"/>
      <c r="C12" s="51"/>
      <c r="D12" s="40"/>
      <c r="E12" s="40"/>
      <c r="F12" s="40"/>
      <c r="G12" s="40"/>
      <c r="H12" s="40"/>
      <c r="I12" s="40"/>
      <c r="J12" s="40"/>
      <c r="K12" s="53"/>
      <c r="L12" s="53"/>
      <c r="M12" s="53"/>
      <c r="N12" s="53"/>
      <c r="O12" s="53"/>
      <c r="P12" s="53"/>
      <c r="Q12" s="54"/>
      <c r="R12" s="53"/>
      <c r="S12" s="53"/>
      <c r="T12" s="53"/>
      <c r="U12" s="53"/>
      <c r="V12" s="53"/>
      <c r="W12" s="53"/>
      <c r="X12" s="53"/>
      <c r="Y12" s="55"/>
      <c r="Z12" s="55"/>
      <c r="AA12" s="55"/>
      <c r="AB12" s="53"/>
      <c r="AC12" s="53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6.2" customHeight="1">
      <c r="A13" s="56"/>
      <c r="B13" s="19"/>
      <c r="C13" s="51"/>
      <c r="D13" s="44"/>
      <c r="E13" s="44"/>
      <c r="F13" s="44"/>
      <c r="G13" s="44"/>
      <c r="H13" s="44"/>
      <c r="I13" s="44"/>
      <c r="J13" s="44"/>
      <c r="K13" s="53"/>
      <c r="L13" s="53"/>
      <c r="M13" s="53"/>
      <c r="N13" s="53"/>
      <c r="O13" s="53"/>
      <c r="P13" s="53"/>
      <c r="Q13" s="54"/>
      <c r="R13" s="53"/>
      <c r="S13" s="53"/>
      <c r="T13" s="53"/>
      <c r="U13" s="53"/>
      <c r="V13" s="53"/>
      <c r="W13" s="53"/>
      <c r="X13" s="53"/>
      <c r="Y13" s="55"/>
      <c r="Z13" s="55"/>
      <c r="AA13" s="55"/>
      <c r="AB13" s="53"/>
      <c r="AC13" s="53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6.05" customHeight="1">
      <c r="A14" s="51"/>
      <c r="B14" s="52"/>
      <c r="C14" s="51"/>
      <c r="D14" s="40"/>
      <c r="E14" s="40"/>
      <c r="F14" s="40"/>
      <c r="G14" s="40"/>
      <c r="H14" s="40"/>
      <c r="I14" s="40"/>
      <c r="J14" s="40"/>
      <c r="K14" s="53"/>
      <c r="L14" s="53"/>
      <c r="M14" s="53"/>
      <c r="N14" s="53"/>
      <c r="O14" s="53"/>
      <c r="P14" s="53"/>
      <c r="Q14" s="54"/>
      <c r="R14" s="53"/>
      <c r="S14" s="53"/>
      <c r="T14" s="53"/>
      <c r="U14" s="53"/>
      <c r="V14" s="53"/>
      <c r="W14" s="53"/>
      <c r="X14" s="53"/>
      <c r="Y14" s="55"/>
      <c r="Z14" s="55"/>
      <c r="AA14" s="55"/>
      <c r="AB14" s="53"/>
      <c r="AC14" s="53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6.05" customHeight="1">
      <c r="A15" s="51"/>
      <c r="B15" s="52"/>
      <c r="C15" s="51"/>
      <c r="D15" s="40"/>
      <c r="E15" s="40"/>
      <c r="F15" s="40"/>
      <c r="G15" s="40"/>
      <c r="H15" s="40"/>
      <c r="I15" s="40"/>
      <c r="J15" s="40"/>
      <c r="K15" s="53"/>
      <c r="L15" s="53"/>
      <c r="M15" s="53"/>
      <c r="N15" s="53"/>
      <c r="O15" s="53"/>
      <c r="P15" s="53"/>
      <c r="Q15" s="54"/>
      <c r="R15" s="53"/>
      <c r="S15" s="53"/>
      <c r="T15" s="53"/>
      <c r="U15" s="53"/>
      <c r="V15" s="53"/>
      <c r="W15" s="53"/>
      <c r="X15" s="53"/>
      <c r="Y15" s="55"/>
      <c r="Z15" s="55"/>
      <c r="AA15" s="55"/>
      <c r="AB15" s="53"/>
      <c r="AC15" s="53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6.05" customHeight="1">
      <c r="A16" s="51"/>
      <c r="B16" s="52"/>
      <c r="C16" s="51"/>
      <c r="D16" s="40"/>
      <c r="E16" s="40"/>
      <c r="F16" s="40"/>
      <c r="G16" s="40"/>
      <c r="H16" s="40"/>
      <c r="I16" s="40"/>
      <c r="J16" s="40"/>
      <c r="K16" s="53"/>
      <c r="L16" s="53"/>
      <c r="M16" s="53"/>
      <c r="N16" s="53"/>
      <c r="O16" s="53"/>
      <c r="P16" s="53"/>
      <c r="Q16" s="54"/>
      <c r="R16" s="53"/>
      <c r="S16" s="53"/>
      <c r="T16" s="53"/>
      <c r="U16" s="53"/>
      <c r="V16" s="53"/>
      <c r="W16" s="53"/>
      <c r="X16" s="53"/>
      <c r="Y16" s="55"/>
      <c r="Z16" s="55"/>
      <c r="AA16" s="55"/>
      <c r="AB16" s="53"/>
      <c r="AC16" s="53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6.05" customHeight="1">
      <c r="A17" s="51"/>
      <c r="B17" s="52"/>
      <c r="C17" s="51"/>
      <c r="D17" s="40"/>
      <c r="E17" s="40"/>
      <c r="F17" s="40"/>
      <c r="G17" s="40"/>
      <c r="H17" s="40"/>
      <c r="I17" s="40"/>
      <c r="J17" s="40"/>
      <c r="K17" s="53"/>
      <c r="L17" s="53"/>
      <c r="M17" s="53"/>
      <c r="N17" s="53"/>
      <c r="O17" s="53"/>
      <c r="P17" s="53"/>
      <c r="Q17" s="54"/>
      <c r="R17" s="53"/>
      <c r="S17" s="53"/>
      <c r="T17" s="53"/>
      <c r="U17" s="53"/>
      <c r="V17" s="53"/>
      <c r="W17" s="53"/>
      <c r="X17" s="53"/>
      <c r="Y17" s="55"/>
      <c r="Z17" s="55"/>
      <c r="AA17" s="55"/>
      <c r="AB17" s="53"/>
      <c r="AC17" s="53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16.05" customHeight="1">
      <c r="A18" s="51"/>
      <c r="B18" s="52"/>
      <c r="C18" s="51"/>
      <c r="D18" s="40"/>
      <c r="E18" s="40"/>
      <c r="F18" s="40"/>
      <c r="G18" s="40"/>
      <c r="H18" s="40"/>
      <c r="I18" s="40"/>
      <c r="J18" s="40"/>
      <c r="K18" s="53"/>
      <c r="L18" s="53"/>
      <c r="M18" s="53"/>
      <c r="N18" s="53"/>
      <c r="O18" s="53"/>
      <c r="P18" s="53"/>
      <c r="Q18" s="54"/>
      <c r="R18" s="53"/>
      <c r="S18" s="53"/>
      <c r="T18" s="53"/>
      <c r="U18" s="53"/>
      <c r="V18" s="53"/>
      <c r="W18" s="53"/>
      <c r="X18" s="53"/>
      <c r="Y18" s="55"/>
      <c r="Z18" s="55"/>
      <c r="AA18" s="55"/>
      <c r="AB18" s="53"/>
      <c r="AC18" s="53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6.2" customHeight="1">
      <c r="A19" s="56"/>
      <c r="B19" s="19"/>
      <c r="C19" s="51"/>
      <c r="D19" s="44"/>
      <c r="E19" s="44"/>
      <c r="F19" s="44"/>
      <c r="G19" s="44"/>
      <c r="H19" s="44"/>
      <c r="I19" s="44"/>
      <c r="J19" s="44"/>
      <c r="K19" s="53"/>
      <c r="L19" s="53"/>
      <c r="M19" s="53"/>
      <c r="N19" s="53"/>
      <c r="O19" s="53"/>
      <c r="P19" s="53"/>
      <c r="Q19" s="54"/>
      <c r="R19" s="53"/>
      <c r="S19" s="53"/>
      <c r="T19" s="53"/>
      <c r="U19" s="53"/>
      <c r="V19" s="53"/>
      <c r="W19" s="53"/>
      <c r="X19" s="53"/>
      <c r="Y19" s="55"/>
      <c r="Z19" s="55"/>
      <c r="AA19" s="55"/>
      <c r="AB19" s="53"/>
      <c r="AC19" s="53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16.05" customHeight="1">
      <c r="A20" s="51"/>
      <c r="B20" s="52"/>
      <c r="C20" s="51"/>
      <c r="D20" s="40"/>
      <c r="E20" s="40"/>
      <c r="F20" s="40"/>
      <c r="G20" s="40"/>
      <c r="H20" s="40"/>
      <c r="I20" s="40"/>
      <c r="J20" s="40"/>
      <c r="K20" s="53"/>
      <c r="L20" s="53"/>
      <c r="M20" s="53"/>
      <c r="N20" s="53"/>
      <c r="O20" s="53"/>
      <c r="P20" s="53"/>
      <c r="Q20" s="54"/>
      <c r="R20" s="53"/>
      <c r="S20" s="53"/>
      <c r="T20" s="53"/>
      <c r="U20" s="53"/>
      <c r="V20" s="53"/>
      <c r="W20" s="53"/>
      <c r="X20" s="53"/>
      <c r="Y20" s="55"/>
      <c r="Z20" s="55"/>
      <c r="AA20" s="55"/>
      <c r="AB20" s="53"/>
      <c r="AC20" s="53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6.05" customHeight="1">
      <c r="A21" s="51"/>
      <c r="B21" s="52"/>
      <c r="C21" s="19"/>
      <c r="D21" s="40"/>
      <c r="E21" s="40"/>
      <c r="F21" s="40"/>
      <c r="G21" s="40"/>
      <c r="H21" s="40"/>
      <c r="I21" s="40"/>
      <c r="J21" s="40"/>
      <c r="K21" s="53"/>
      <c r="L21" s="53"/>
      <c r="M21" s="53"/>
      <c r="N21" s="53"/>
      <c r="O21" s="53"/>
      <c r="P21" s="53"/>
      <c r="Q21" s="54"/>
      <c r="R21" s="53"/>
      <c r="S21" s="53"/>
      <c r="T21" s="53"/>
      <c r="U21" s="53"/>
      <c r="V21" s="53"/>
      <c r="W21" s="53"/>
      <c r="X21" s="53"/>
      <c r="Y21" s="55"/>
      <c r="Z21" s="55"/>
      <c r="AA21" s="55"/>
      <c r="AB21" s="53"/>
      <c r="AC21" s="53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6.05" customHeight="1">
      <c r="A22" s="51"/>
      <c r="B22" s="51"/>
      <c r="C22" s="64"/>
      <c r="D22" s="40"/>
      <c r="E22" s="40"/>
      <c r="F22" s="40"/>
      <c r="G22" s="40"/>
      <c r="H22" s="40"/>
      <c r="I22" s="40"/>
      <c r="J22" s="40"/>
      <c r="K22" s="53"/>
      <c r="L22" s="53"/>
      <c r="M22" s="53"/>
      <c r="N22" s="53"/>
      <c r="O22" s="53"/>
      <c r="P22" s="53"/>
      <c r="Q22" s="54"/>
      <c r="R22" s="53"/>
      <c r="S22" s="53"/>
      <c r="T22" s="53"/>
      <c r="U22" s="53"/>
      <c r="V22" s="53"/>
      <c r="W22" s="53"/>
      <c r="X22" s="53"/>
      <c r="Y22" s="55"/>
      <c r="Z22" s="55"/>
      <c r="AA22" s="55"/>
      <c r="AB22" s="53"/>
      <c r="AC22" s="53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16.05" customHeight="1">
      <c r="A23" s="51"/>
      <c r="B23" s="51"/>
      <c r="C23" s="64"/>
      <c r="D23" s="44"/>
      <c r="E23" s="44"/>
      <c r="F23" s="44"/>
      <c r="G23" s="44"/>
      <c r="H23" s="44"/>
      <c r="I23" s="44"/>
      <c r="J23" s="44"/>
      <c r="K23" s="53"/>
      <c r="L23" s="53"/>
      <c r="M23" s="53"/>
      <c r="N23" s="53"/>
      <c r="O23" s="53"/>
      <c r="P23" s="53"/>
      <c r="Q23" s="54"/>
      <c r="R23" s="53"/>
      <c r="S23" s="53"/>
      <c r="T23" s="53"/>
      <c r="U23" s="53"/>
      <c r="V23" s="53"/>
      <c r="W23" s="53"/>
      <c r="X23" s="53"/>
      <c r="Y23" s="55"/>
      <c r="Z23" s="55"/>
      <c r="AA23" s="55"/>
      <c r="AB23" s="53"/>
      <c r="AC23" s="53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6.05" customHeight="1">
      <c r="A24" s="51"/>
      <c r="B24" s="52"/>
      <c r="C24" s="51"/>
      <c r="D24" s="40"/>
      <c r="E24" s="40"/>
      <c r="F24" s="40"/>
      <c r="G24" s="40"/>
      <c r="H24" s="40"/>
      <c r="I24" s="40"/>
      <c r="J24" s="40"/>
      <c r="K24" s="53"/>
      <c r="L24" s="53"/>
      <c r="M24" s="53"/>
      <c r="N24" s="53"/>
      <c r="O24" s="53"/>
      <c r="P24" s="53"/>
      <c r="Q24" s="54"/>
      <c r="R24" s="53"/>
      <c r="S24" s="53"/>
      <c r="T24" s="53"/>
      <c r="U24" s="53"/>
      <c r="V24" s="53"/>
      <c r="W24" s="53"/>
      <c r="X24" s="53"/>
      <c r="Y24" s="55"/>
      <c r="Z24" s="55"/>
      <c r="AA24" s="55"/>
      <c r="AB24" s="53"/>
      <c r="AC24" s="53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6.2" customHeight="1">
      <c r="A25" s="56"/>
      <c r="B25" s="19"/>
      <c r="C25" s="51"/>
      <c r="D25" s="44"/>
      <c r="E25" s="44"/>
      <c r="F25" s="44"/>
      <c r="G25" s="44"/>
      <c r="H25" s="44"/>
      <c r="I25" s="44"/>
      <c r="J25" s="44"/>
      <c r="K25" s="53"/>
      <c r="L25" s="53"/>
      <c r="M25" s="53"/>
      <c r="N25" s="53"/>
      <c r="O25" s="53"/>
      <c r="P25" s="53"/>
      <c r="Q25" s="54"/>
      <c r="R25" s="53"/>
      <c r="S25" s="53"/>
      <c r="T25" s="53"/>
      <c r="U25" s="53"/>
      <c r="V25" s="53"/>
      <c r="W25" s="53"/>
      <c r="X25" s="53"/>
      <c r="Y25" s="55"/>
      <c r="Z25" s="55"/>
      <c r="AA25" s="55"/>
      <c r="AB25" s="53"/>
      <c r="AC25" s="53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6.05" customHeight="1">
      <c r="A26" s="51"/>
      <c r="B26" s="52"/>
      <c r="C26" s="51"/>
      <c r="D26" s="40"/>
      <c r="E26" s="40"/>
      <c r="F26" s="40"/>
      <c r="G26" s="40"/>
      <c r="H26" s="40"/>
      <c r="I26" s="40"/>
      <c r="J26" s="40"/>
      <c r="K26" s="53"/>
      <c r="L26" s="53"/>
      <c r="M26" s="53"/>
      <c r="N26" s="53"/>
      <c r="O26" s="53"/>
      <c r="P26" s="53"/>
      <c r="Q26" s="54"/>
      <c r="R26" s="53"/>
      <c r="S26" s="53"/>
      <c r="T26" s="53"/>
      <c r="U26" s="53"/>
      <c r="V26" s="53"/>
      <c r="W26" s="53"/>
      <c r="X26" s="53"/>
      <c r="Y26" s="55"/>
      <c r="Z26" s="55"/>
      <c r="AA26" s="55"/>
      <c r="AB26" s="53"/>
      <c r="AC26" s="53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ht="16.05" customHeight="1">
      <c r="A27" s="51"/>
      <c r="B27" s="52"/>
      <c r="C27" s="51"/>
      <c r="D27" s="40"/>
      <c r="E27" s="40"/>
      <c r="F27" s="40"/>
      <c r="G27" s="40"/>
      <c r="H27" s="40"/>
      <c r="I27" s="40"/>
      <c r="J27" s="40"/>
      <c r="K27" s="53"/>
      <c r="L27" s="53"/>
      <c r="M27" s="53"/>
      <c r="N27" s="53"/>
      <c r="O27" s="53"/>
      <c r="P27" s="53"/>
      <c r="Q27" s="54"/>
      <c r="R27" s="53"/>
      <c r="S27" s="53"/>
      <c r="T27" s="53"/>
      <c r="U27" s="53"/>
      <c r="V27" s="53"/>
      <c r="W27" s="53"/>
      <c r="X27" s="53"/>
      <c r="Y27" s="55"/>
      <c r="Z27" s="55"/>
      <c r="AA27" s="55"/>
      <c r="AB27" s="53"/>
      <c r="AC27" s="53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ht="16.05" customHeight="1">
      <c r="A28" s="56"/>
      <c r="B28" s="19"/>
      <c r="C28" s="51"/>
      <c r="D28" s="44"/>
      <c r="E28" s="44"/>
      <c r="F28" s="44"/>
      <c r="G28" s="44"/>
      <c r="H28" s="44"/>
      <c r="I28" s="44"/>
      <c r="J28" s="44"/>
      <c r="K28" s="53"/>
      <c r="L28" s="53"/>
      <c r="M28" s="53"/>
      <c r="N28" s="53"/>
      <c r="O28" s="53"/>
      <c r="P28" s="53"/>
      <c r="Q28" s="54"/>
      <c r="R28" s="53"/>
      <c r="S28" s="53"/>
      <c r="T28" s="53"/>
      <c r="U28" s="53"/>
      <c r="V28" s="53"/>
      <c r="W28" s="53"/>
      <c r="X28" s="53"/>
      <c r="Y28" s="55"/>
      <c r="Z28" s="55"/>
      <c r="AA28" s="55"/>
      <c r="AB28" s="53"/>
      <c r="AC28" s="53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ht="16.05" customHeight="1">
      <c r="A29" s="51"/>
      <c r="B29" s="52"/>
      <c r="C29" s="51"/>
      <c r="D29" s="40"/>
      <c r="E29" s="40"/>
      <c r="F29" s="40"/>
      <c r="G29" s="40"/>
      <c r="H29" s="40"/>
      <c r="I29" s="40"/>
      <c r="J29" s="40"/>
      <c r="K29" s="53"/>
      <c r="L29" s="53"/>
      <c r="M29" s="53"/>
      <c r="N29" s="53"/>
      <c r="O29" s="53"/>
      <c r="P29" s="53"/>
      <c r="Q29" s="54"/>
      <c r="R29" s="53"/>
      <c r="S29" s="53"/>
      <c r="T29" s="53"/>
      <c r="U29" s="53"/>
      <c r="V29" s="53"/>
      <c r="W29" s="53"/>
      <c r="X29" s="53"/>
      <c r="Y29" s="55"/>
      <c r="Z29" s="55"/>
      <c r="AA29" s="55"/>
      <c r="AB29" s="53"/>
      <c r="AC29" s="53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ht="16.05" customHeight="1">
      <c r="A30" s="51"/>
      <c r="B30" s="52"/>
      <c r="C30" s="51"/>
      <c r="D30" s="40"/>
      <c r="E30" s="40"/>
      <c r="F30" s="40"/>
      <c r="G30" s="40"/>
      <c r="H30" s="40"/>
      <c r="I30" s="40"/>
      <c r="J30" s="40"/>
      <c r="K30" s="53"/>
      <c r="L30" s="53"/>
      <c r="M30" s="53"/>
      <c r="N30" s="53"/>
      <c r="O30" s="53"/>
      <c r="P30" s="53"/>
      <c r="Q30" s="54"/>
      <c r="R30" s="53"/>
      <c r="S30" s="53"/>
      <c r="T30" s="53"/>
      <c r="U30" s="53"/>
      <c r="V30" s="53"/>
      <c r="W30" s="53"/>
      <c r="X30" s="53"/>
      <c r="Y30" s="55"/>
      <c r="Z30" s="55"/>
      <c r="AA30" s="55"/>
      <c r="AB30" s="53"/>
      <c r="AC30" s="53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ht="16.2" customHeight="1">
      <c r="A31" s="51"/>
      <c r="B31" s="52"/>
      <c r="C31" s="51"/>
      <c r="D31" s="40"/>
      <c r="E31" s="40"/>
      <c r="F31" s="40"/>
      <c r="G31" s="40"/>
      <c r="H31" s="40"/>
      <c r="I31" s="40"/>
      <c r="J31" s="40"/>
      <c r="K31" s="53"/>
      <c r="L31" s="53"/>
      <c r="M31" s="53"/>
      <c r="N31" s="53"/>
      <c r="O31" s="53"/>
      <c r="P31" s="53"/>
      <c r="Q31" s="54"/>
      <c r="R31" s="53"/>
      <c r="S31" s="53"/>
      <c r="T31" s="53"/>
      <c r="U31" s="53"/>
      <c r="V31" s="53"/>
      <c r="W31" s="53"/>
      <c r="X31" s="53"/>
      <c r="Y31" s="55"/>
      <c r="Z31" s="55"/>
      <c r="AA31" s="55"/>
      <c r="AB31" s="53"/>
      <c r="AC31" s="53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ht="16.05" customHeight="1">
      <c r="A32" s="56"/>
      <c r="B32" s="19"/>
      <c r="C32" s="51"/>
      <c r="D32" s="44"/>
      <c r="E32" s="44"/>
      <c r="F32" s="44"/>
      <c r="G32" s="44"/>
      <c r="H32" s="44"/>
      <c r="I32" s="44"/>
      <c r="J32" s="44"/>
      <c r="K32" s="53"/>
      <c r="L32" s="53"/>
      <c r="M32" s="53"/>
      <c r="N32" s="53"/>
      <c r="O32" s="53"/>
      <c r="P32" s="53"/>
      <c r="Q32" s="54"/>
      <c r="R32" s="53"/>
      <c r="S32" s="53"/>
      <c r="T32" s="53"/>
      <c r="U32" s="53"/>
      <c r="V32" s="53"/>
      <c r="W32" s="53"/>
      <c r="X32" s="53"/>
      <c r="Y32" s="55"/>
      <c r="Z32" s="55"/>
      <c r="AA32" s="55"/>
      <c r="AB32" s="53"/>
      <c r="AC32" s="53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38" ht="16.05" customHeight="1">
      <c r="A33" s="51"/>
      <c r="B33" s="52"/>
      <c r="C33" s="52"/>
      <c r="D33" s="40"/>
      <c r="E33" s="40"/>
      <c r="F33" s="40"/>
      <c r="G33" s="40"/>
      <c r="H33" s="40"/>
      <c r="I33" s="40"/>
      <c r="J33" s="40"/>
      <c r="K33" s="53"/>
      <c r="L33" s="53"/>
      <c r="M33" s="53"/>
      <c r="N33" s="53"/>
      <c r="O33" s="53"/>
      <c r="P33" s="53"/>
      <c r="Q33" s="54"/>
      <c r="R33" s="53"/>
      <c r="S33" s="53"/>
      <c r="T33" s="53"/>
      <c r="U33" s="53"/>
      <c r="V33" s="53"/>
      <c r="W33" s="53"/>
      <c r="X33" s="53"/>
      <c r="Y33" s="55"/>
      <c r="Z33" s="55"/>
      <c r="AA33" s="55"/>
      <c r="AB33" s="53"/>
      <c r="AC33" s="53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1:38" ht="16.05" customHeight="1">
      <c r="A34" s="51"/>
      <c r="B34" s="52"/>
      <c r="C34" s="19"/>
      <c r="D34" s="40"/>
      <c r="E34" s="40"/>
      <c r="F34" s="40"/>
      <c r="G34" s="40"/>
      <c r="H34" s="40"/>
      <c r="I34" s="40"/>
      <c r="J34" s="40"/>
      <c r="K34" s="53"/>
      <c r="L34" s="53"/>
      <c r="M34" s="53"/>
      <c r="N34" s="53"/>
      <c r="O34" s="53"/>
      <c r="P34" s="53"/>
      <c r="Q34" s="54"/>
      <c r="R34" s="53"/>
      <c r="S34" s="53"/>
      <c r="T34" s="53"/>
      <c r="U34" s="53"/>
      <c r="V34" s="53"/>
      <c r="W34" s="53"/>
      <c r="X34" s="53"/>
      <c r="Y34" s="55"/>
      <c r="Z34" s="55"/>
      <c r="AA34" s="55"/>
      <c r="AB34" s="53"/>
      <c r="AC34" s="53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38" ht="16.05" customHeight="1">
      <c r="A35" s="51"/>
      <c r="B35" s="51"/>
      <c r="C35" s="64"/>
      <c r="D35" s="40"/>
      <c r="E35" s="40"/>
      <c r="F35" s="40"/>
      <c r="G35" s="40"/>
      <c r="H35" s="40"/>
      <c r="I35" s="40"/>
      <c r="J35" s="40"/>
      <c r="K35" s="53"/>
      <c r="L35" s="53"/>
      <c r="M35" s="53"/>
      <c r="N35" s="53"/>
      <c r="O35" s="53"/>
      <c r="P35" s="53"/>
      <c r="Q35" s="54"/>
      <c r="R35" s="53"/>
      <c r="S35" s="53"/>
      <c r="T35" s="53"/>
      <c r="U35" s="53"/>
      <c r="V35" s="53"/>
      <c r="W35" s="53"/>
      <c r="X35" s="53"/>
      <c r="Y35" s="55"/>
      <c r="Z35" s="55"/>
      <c r="AA35" s="55"/>
      <c r="AB35" s="53"/>
      <c r="AC35" s="53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1:38" ht="16.05" customHeight="1">
      <c r="A36" s="51"/>
      <c r="B36" s="51"/>
      <c r="C36" s="64"/>
      <c r="D36" s="44"/>
      <c r="E36" s="44"/>
      <c r="F36" s="44"/>
      <c r="G36" s="44"/>
      <c r="H36" s="44"/>
      <c r="I36" s="44"/>
      <c r="J36" s="44"/>
      <c r="K36" s="53"/>
      <c r="L36" s="53"/>
      <c r="M36" s="53"/>
      <c r="N36" s="53"/>
      <c r="O36" s="53"/>
      <c r="P36" s="53"/>
      <c r="Q36" s="54"/>
      <c r="R36" s="53"/>
      <c r="S36" s="53"/>
      <c r="T36" s="53"/>
      <c r="U36" s="53"/>
      <c r="V36" s="53"/>
      <c r="W36" s="53"/>
      <c r="X36" s="53"/>
      <c r="Y36" s="55"/>
      <c r="Z36" s="55"/>
      <c r="AA36" s="55"/>
      <c r="AB36" s="53"/>
      <c r="AC36" s="53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38" ht="16.2" customHeight="1">
      <c r="A37" s="51"/>
      <c r="B37" s="52"/>
      <c r="C37" s="51"/>
      <c r="D37" s="40"/>
      <c r="E37" s="40"/>
      <c r="F37" s="40"/>
      <c r="G37" s="40"/>
      <c r="H37" s="40"/>
      <c r="I37" s="40"/>
      <c r="J37" s="40"/>
      <c r="K37" s="53"/>
      <c r="L37" s="53"/>
      <c r="M37" s="53"/>
      <c r="N37" s="53"/>
      <c r="O37" s="53"/>
      <c r="P37" s="53"/>
      <c r="Q37" s="54"/>
      <c r="R37" s="53"/>
      <c r="S37" s="53"/>
      <c r="T37" s="53"/>
      <c r="U37" s="53"/>
      <c r="V37" s="53"/>
      <c r="W37" s="53"/>
      <c r="X37" s="53"/>
      <c r="Y37" s="55"/>
      <c r="Z37" s="55"/>
      <c r="AA37" s="55"/>
      <c r="AB37" s="53"/>
      <c r="AC37" s="53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8" ht="16.05" customHeight="1">
      <c r="A38" s="56"/>
      <c r="B38" s="19"/>
      <c r="C38" s="51"/>
      <c r="D38" s="44"/>
      <c r="E38" s="44"/>
      <c r="F38" s="44"/>
      <c r="G38" s="44"/>
      <c r="H38" s="44"/>
      <c r="I38" s="44"/>
      <c r="J38" s="44"/>
      <c r="K38" s="53"/>
      <c r="L38" s="53"/>
      <c r="M38" s="53"/>
      <c r="N38" s="53"/>
      <c r="O38" s="53"/>
      <c r="P38" s="53"/>
      <c r="Q38" s="54"/>
      <c r="R38" s="53"/>
      <c r="S38" s="53"/>
      <c r="T38" s="53"/>
      <c r="U38" s="53"/>
      <c r="V38" s="53"/>
      <c r="W38" s="53"/>
      <c r="X38" s="53"/>
      <c r="Y38" s="55"/>
      <c r="Z38" s="55"/>
      <c r="AA38" s="55"/>
      <c r="AB38" s="53"/>
      <c r="AC38" s="53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ht="16.05" customHeight="1">
      <c r="A39" s="51"/>
      <c r="B39" s="52"/>
      <c r="C39" s="51"/>
      <c r="D39" s="40"/>
      <c r="E39" s="40"/>
      <c r="F39" s="40"/>
      <c r="G39" s="40"/>
      <c r="H39" s="40"/>
      <c r="I39" s="40"/>
      <c r="J39" s="40"/>
      <c r="K39" s="53"/>
      <c r="L39" s="53"/>
      <c r="M39" s="53"/>
      <c r="N39" s="53"/>
      <c r="O39" s="53"/>
      <c r="P39" s="53"/>
      <c r="Q39" s="54"/>
      <c r="R39" s="53"/>
      <c r="S39" s="53"/>
      <c r="T39" s="53"/>
      <c r="U39" s="53"/>
      <c r="V39" s="53"/>
      <c r="W39" s="53"/>
      <c r="X39" s="53"/>
      <c r="Y39" s="55"/>
      <c r="Z39" s="55"/>
      <c r="AA39" s="55"/>
      <c r="AB39" s="53"/>
      <c r="AC39" s="53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ht="16.05" customHeight="1">
      <c r="A40" s="51"/>
      <c r="B40" s="52"/>
      <c r="C40" s="19"/>
      <c r="D40" s="40"/>
      <c r="E40" s="40"/>
      <c r="F40" s="40"/>
      <c r="G40" s="40"/>
      <c r="H40" s="40"/>
      <c r="I40" s="40"/>
      <c r="J40" s="40"/>
      <c r="K40" s="53"/>
      <c r="L40" s="53"/>
      <c r="M40" s="53"/>
      <c r="N40" s="53"/>
      <c r="O40" s="53"/>
      <c r="P40" s="53"/>
      <c r="Q40" s="54"/>
      <c r="R40" s="53"/>
      <c r="S40" s="53"/>
      <c r="T40" s="53"/>
      <c r="U40" s="53"/>
      <c r="V40" s="53"/>
      <c r="W40" s="53"/>
      <c r="X40" s="53"/>
      <c r="Y40" s="55"/>
      <c r="Z40" s="55"/>
      <c r="AA40" s="55"/>
      <c r="AB40" s="53"/>
      <c r="AC40" s="53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ht="16.05" customHeight="1">
      <c r="A41" s="51"/>
      <c r="B41" s="51"/>
      <c r="C41" s="64"/>
      <c r="D41" s="40"/>
      <c r="E41" s="40"/>
      <c r="F41" s="40"/>
      <c r="G41" s="40"/>
      <c r="H41" s="40"/>
      <c r="I41" s="40"/>
      <c r="J41" s="40"/>
      <c r="K41" s="53"/>
      <c r="L41" s="53"/>
      <c r="M41" s="53"/>
      <c r="N41" s="53"/>
      <c r="O41" s="53"/>
      <c r="P41" s="53"/>
      <c r="Q41" s="54"/>
      <c r="R41" s="53"/>
      <c r="S41" s="53"/>
      <c r="T41" s="53"/>
      <c r="U41" s="53"/>
      <c r="V41" s="53"/>
      <c r="W41" s="53"/>
      <c r="X41" s="53"/>
      <c r="Y41" s="55"/>
      <c r="Z41" s="55"/>
      <c r="AA41" s="55"/>
      <c r="AB41" s="53"/>
      <c r="AC41" s="53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1:38" ht="16.05" customHeight="1">
      <c r="A42" s="51"/>
      <c r="B42" s="51"/>
      <c r="C42" s="64"/>
      <c r="D42" s="40"/>
      <c r="E42" s="40"/>
      <c r="F42" s="40"/>
      <c r="G42" s="40"/>
      <c r="H42" s="40"/>
      <c r="I42" s="40"/>
      <c r="J42" s="40"/>
      <c r="K42" s="53"/>
      <c r="L42" s="53"/>
      <c r="M42" s="53"/>
      <c r="N42" s="53"/>
      <c r="O42" s="53"/>
      <c r="P42" s="53"/>
      <c r="Q42" s="54"/>
      <c r="R42" s="53"/>
      <c r="S42" s="53"/>
      <c r="T42" s="53"/>
      <c r="U42" s="53"/>
      <c r="V42" s="53"/>
      <c r="W42" s="53"/>
      <c r="X42" s="53"/>
      <c r="Y42" s="55"/>
      <c r="Z42" s="55"/>
      <c r="AA42" s="55"/>
      <c r="AB42" s="53"/>
      <c r="AC42" s="53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ht="16.2" customHeight="1">
      <c r="A43" s="51"/>
      <c r="B43" s="51"/>
      <c r="C43" s="64"/>
      <c r="D43" s="44"/>
      <c r="E43" s="44"/>
      <c r="F43" s="44"/>
      <c r="G43" s="44"/>
      <c r="H43" s="44"/>
      <c r="I43" s="44"/>
      <c r="J43" s="44"/>
      <c r="K43" s="53"/>
      <c r="L43" s="53"/>
      <c r="M43" s="53"/>
      <c r="N43" s="53"/>
      <c r="O43" s="53"/>
      <c r="P43" s="53"/>
      <c r="Q43" s="54"/>
      <c r="R43" s="53"/>
      <c r="S43" s="53"/>
      <c r="T43" s="53"/>
      <c r="U43" s="53"/>
      <c r="V43" s="53"/>
      <c r="W43" s="53"/>
      <c r="X43" s="53"/>
      <c r="Y43" s="55"/>
      <c r="Z43" s="55"/>
      <c r="AA43" s="55"/>
      <c r="AB43" s="53"/>
      <c r="AC43" s="53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ht="16.05" customHeight="1">
      <c r="A44" s="56"/>
      <c r="B44" s="19"/>
      <c r="C44" s="51"/>
      <c r="D44" s="44"/>
      <c r="E44" s="44"/>
      <c r="F44" s="44"/>
      <c r="G44" s="44"/>
      <c r="H44" s="44"/>
      <c r="I44" s="44"/>
      <c r="J44" s="44"/>
      <c r="K44" s="53"/>
      <c r="L44" s="53"/>
      <c r="M44" s="53"/>
      <c r="N44" s="53"/>
      <c r="O44" s="53"/>
      <c r="P44" s="53"/>
      <c r="Q44" s="54"/>
      <c r="R44" s="53"/>
      <c r="S44" s="53"/>
      <c r="T44" s="53"/>
      <c r="U44" s="53"/>
      <c r="V44" s="53"/>
      <c r="W44" s="53"/>
      <c r="X44" s="53"/>
      <c r="Y44" s="55"/>
      <c r="Z44" s="55"/>
      <c r="AA44" s="55"/>
      <c r="AB44" s="53"/>
      <c r="AC44" s="53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ht="16.05" customHeight="1">
      <c r="A45" s="51"/>
      <c r="B45" s="52"/>
      <c r="C45" s="19"/>
      <c r="D45" s="40"/>
      <c r="E45" s="40"/>
      <c r="F45" s="40"/>
      <c r="G45" s="40"/>
      <c r="H45" s="40"/>
      <c r="I45" s="40"/>
      <c r="J45" s="40"/>
      <c r="K45" s="53"/>
      <c r="L45" s="53"/>
      <c r="M45" s="53"/>
      <c r="N45" s="53"/>
      <c r="O45" s="53"/>
      <c r="P45" s="53"/>
      <c r="Q45" s="54"/>
      <c r="R45" s="53"/>
      <c r="S45" s="53"/>
      <c r="T45" s="53"/>
      <c r="U45" s="53"/>
      <c r="V45" s="53"/>
      <c r="W45" s="53"/>
      <c r="X45" s="53"/>
      <c r="Y45" s="55"/>
      <c r="Z45" s="55"/>
      <c r="AA45" s="55"/>
      <c r="AB45" s="53"/>
      <c r="AC45" s="53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38" ht="16.05" customHeight="1">
      <c r="A46" s="51"/>
      <c r="B46" s="51"/>
      <c r="C46" s="64"/>
      <c r="D46" s="40"/>
      <c r="E46" s="40"/>
      <c r="F46" s="40"/>
      <c r="G46" s="40"/>
      <c r="H46" s="40"/>
      <c r="I46" s="40"/>
      <c r="J46" s="40"/>
      <c r="K46" s="53"/>
      <c r="L46" s="53"/>
      <c r="M46" s="53"/>
      <c r="N46" s="53"/>
      <c r="O46" s="53"/>
      <c r="P46" s="53"/>
      <c r="Q46" s="54"/>
      <c r="R46" s="53"/>
      <c r="S46" s="53"/>
      <c r="T46" s="53"/>
      <c r="U46" s="53"/>
      <c r="V46" s="53"/>
      <c r="W46" s="53"/>
      <c r="X46" s="53"/>
      <c r="Y46" s="55"/>
      <c r="Z46" s="55"/>
      <c r="AA46" s="55"/>
      <c r="AB46" s="53"/>
      <c r="AC46" s="53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ht="30" customHeight="1">
      <c r="A47" s="149"/>
      <c r="B47" s="149"/>
      <c r="C47" s="149"/>
      <c r="D47" s="148"/>
      <c r="E47" s="148"/>
      <c r="F47" s="148"/>
      <c r="G47" s="148"/>
      <c r="H47" s="148"/>
      <c r="I47" s="148"/>
      <c r="J47" s="29"/>
      <c r="K47" s="53"/>
      <c r="L47" s="53"/>
      <c r="M47" s="53"/>
      <c r="N47" s="53"/>
      <c r="O47" s="53"/>
      <c r="P47" s="53"/>
      <c r="Q47" s="54"/>
      <c r="R47" s="53"/>
      <c r="S47" s="53"/>
      <c r="T47" s="53"/>
      <c r="U47" s="53"/>
      <c r="V47" s="53"/>
      <c r="W47" s="53"/>
      <c r="X47" s="53"/>
      <c r="Y47" s="55"/>
      <c r="Z47" s="55"/>
      <c r="AA47" s="55"/>
      <c r="AB47" s="53"/>
      <c r="AC47" s="53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ht="16.05" customHeight="1">
      <c r="A48" s="51"/>
      <c r="B48" s="51"/>
      <c r="C48" s="64"/>
      <c r="D48" s="44"/>
      <c r="E48" s="44"/>
      <c r="F48" s="44"/>
      <c r="G48" s="44"/>
      <c r="H48" s="44"/>
      <c r="I48" s="44"/>
      <c r="J48" s="44"/>
      <c r="K48" s="53"/>
      <c r="L48" s="53"/>
      <c r="M48" s="53"/>
      <c r="N48" s="53"/>
      <c r="O48" s="53"/>
      <c r="P48" s="53"/>
      <c r="Q48" s="54"/>
      <c r="R48" s="53"/>
      <c r="S48" s="53"/>
      <c r="T48" s="53"/>
      <c r="U48" s="53"/>
      <c r="V48" s="53"/>
      <c r="W48" s="53"/>
      <c r="X48" s="53"/>
      <c r="Y48" s="55"/>
      <c r="Z48" s="55"/>
      <c r="AA48" s="55"/>
      <c r="AB48" s="53"/>
      <c r="AC48" s="53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ht="16.05" customHeight="1">
      <c r="A49" s="51"/>
      <c r="B49" s="52"/>
      <c r="C49" s="19"/>
      <c r="D49" s="40"/>
      <c r="E49" s="40"/>
      <c r="F49" s="40"/>
      <c r="G49" s="40"/>
      <c r="H49" s="40"/>
      <c r="I49" s="40"/>
      <c r="J49" s="40"/>
      <c r="K49" s="53"/>
      <c r="L49" s="53"/>
      <c r="M49" s="53"/>
      <c r="N49" s="53"/>
      <c r="O49" s="53"/>
      <c r="P49" s="53"/>
      <c r="Q49" s="54"/>
      <c r="R49" s="53"/>
      <c r="S49" s="53"/>
      <c r="T49" s="53"/>
      <c r="U49" s="53"/>
      <c r="V49" s="53"/>
      <c r="W49" s="53"/>
      <c r="X49" s="53"/>
      <c r="Y49" s="55"/>
      <c r="Z49" s="55"/>
      <c r="AA49" s="55"/>
      <c r="AB49" s="53"/>
      <c r="AC49" s="53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ht="16.05" customHeight="1">
      <c r="A50" s="51"/>
      <c r="B50" s="51"/>
      <c r="C50" s="64"/>
      <c r="D50" s="40"/>
      <c r="E50" s="40"/>
      <c r="F50" s="40"/>
      <c r="G50" s="40"/>
      <c r="H50" s="40"/>
      <c r="I50" s="40"/>
      <c r="J50" s="40"/>
      <c r="K50" s="53"/>
      <c r="L50" s="53"/>
      <c r="M50" s="53"/>
      <c r="N50" s="53"/>
      <c r="O50" s="53"/>
      <c r="P50" s="53"/>
      <c r="Q50" s="54"/>
      <c r="R50" s="53"/>
      <c r="S50" s="53"/>
      <c r="T50" s="53"/>
      <c r="U50" s="53"/>
      <c r="V50" s="53"/>
      <c r="W50" s="53"/>
      <c r="X50" s="53"/>
      <c r="Y50" s="55"/>
      <c r="Z50" s="55"/>
      <c r="AA50" s="55"/>
      <c r="AB50" s="53"/>
      <c r="AC50" s="53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ht="16.05" customHeight="1">
      <c r="A51" s="51"/>
      <c r="B51" s="51"/>
      <c r="C51" s="64"/>
      <c r="D51" s="44"/>
      <c r="E51" s="44"/>
      <c r="F51" s="44"/>
      <c r="G51" s="44"/>
      <c r="H51" s="44"/>
      <c r="I51" s="44"/>
      <c r="J51" s="44"/>
      <c r="K51" s="53"/>
      <c r="L51" s="53"/>
      <c r="M51" s="53"/>
      <c r="N51" s="53"/>
      <c r="O51" s="53"/>
      <c r="P51" s="53"/>
      <c r="Q51" s="54"/>
      <c r="R51" s="53"/>
      <c r="S51" s="53"/>
      <c r="T51" s="53"/>
      <c r="U51" s="53"/>
      <c r="V51" s="53"/>
      <c r="W51" s="53"/>
      <c r="X51" s="53"/>
      <c r="Y51" s="55"/>
      <c r="Z51" s="55"/>
      <c r="AA51" s="55"/>
      <c r="AB51" s="53"/>
      <c r="AC51" s="53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ht="16.2" customHeight="1">
      <c r="A52" s="51"/>
      <c r="B52" s="52"/>
      <c r="C52" s="51"/>
      <c r="D52" s="40"/>
      <c r="E52" s="40"/>
      <c r="F52" s="40"/>
      <c r="G52" s="40"/>
      <c r="H52" s="40"/>
      <c r="I52" s="40"/>
      <c r="J52" s="40"/>
      <c r="K52" s="53"/>
      <c r="L52" s="53"/>
      <c r="M52" s="53"/>
      <c r="N52" s="53"/>
      <c r="O52" s="53"/>
      <c r="P52" s="53"/>
      <c r="Q52" s="54"/>
      <c r="R52" s="53"/>
      <c r="S52" s="53"/>
      <c r="T52" s="53"/>
      <c r="U52" s="53"/>
      <c r="V52" s="53"/>
      <c r="W52" s="53"/>
      <c r="X52" s="53"/>
      <c r="Y52" s="55"/>
      <c r="Z52" s="55"/>
      <c r="AA52" s="55"/>
      <c r="AB52" s="53"/>
      <c r="AC52" s="53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ht="16.05" customHeight="1">
      <c r="A53" s="51"/>
      <c r="B53" s="52"/>
      <c r="C53" s="51"/>
      <c r="D53" s="40"/>
      <c r="E53" s="40"/>
      <c r="F53" s="40"/>
      <c r="G53" s="40"/>
      <c r="H53" s="40"/>
      <c r="I53" s="40"/>
      <c r="J53" s="40"/>
      <c r="K53" s="53"/>
      <c r="L53" s="53"/>
      <c r="M53" s="53"/>
      <c r="N53" s="53"/>
      <c r="O53" s="53"/>
      <c r="P53" s="53"/>
      <c r="Q53" s="54"/>
      <c r="R53" s="53"/>
      <c r="S53" s="53"/>
      <c r="T53" s="53"/>
      <c r="U53" s="53"/>
      <c r="V53" s="53"/>
      <c r="W53" s="53"/>
      <c r="X53" s="53"/>
      <c r="Y53" s="55"/>
      <c r="Z53" s="55"/>
      <c r="AA53" s="55"/>
      <c r="AB53" s="53"/>
      <c r="AC53" s="53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1:38" ht="16.05" customHeight="1">
      <c r="A54" s="51"/>
      <c r="B54" s="52"/>
      <c r="C54" s="51"/>
      <c r="D54" s="40"/>
      <c r="E54" s="40"/>
      <c r="F54" s="40"/>
      <c r="G54" s="40"/>
      <c r="H54" s="40"/>
      <c r="I54" s="40"/>
      <c r="J54" s="40"/>
      <c r="K54" s="53"/>
      <c r="L54" s="53"/>
      <c r="M54" s="53"/>
      <c r="N54" s="53"/>
      <c r="O54" s="53"/>
      <c r="P54" s="53"/>
      <c r="Q54" s="54"/>
      <c r="R54" s="53"/>
      <c r="S54" s="53"/>
      <c r="T54" s="53"/>
      <c r="U54" s="53"/>
      <c r="V54" s="53"/>
      <c r="W54" s="53"/>
      <c r="X54" s="53"/>
      <c r="Y54" s="55"/>
      <c r="Z54" s="55"/>
      <c r="AA54" s="55"/>
      <c r="AB54" s="53"/>
      <c r="AC54" s="53"/>
      <c r="AD54" s="55"/>
      <c r="AE54" s="55"/>
      <c r="AF54" s="55"/>
      <c r="AG54" s="55"/>
      <c r="AH54" s="55"/>
      <c r="AI54" s="55"/>
      <c r="AJ54" s="55"/>
      <c r="AK54" s="55"/>
      <c r="AL54" s="55"/>
    </row>
    <row r="55" spans="1:38" ht="16.05" customHeight="1">
      <c r="A55" s="51"/>
      <c r="B55" s="52"/>
      <c r="C55" s="19"/>
      <c r="D55" s="40"/>
      <c r="E55" s="40"/>
      <c r="F55" s="40"/>
      <c r="G55" s="40"/>
      <c r="H55" s="40"/>
      <c r="I55" s="40"/>
      <c r="J55" s="40"/>
      <c r="K55" s="53"/>
      <c r="L55" s="53"/>
      <c r="M55" s="53"/>
      <c r="N55" s="53"/>
      <c r="O55" s="53"/>
      <c r="P55" s="53"/>
      <c r="Q55" s="54"/>
      <c r="R55" s="53"/>
      <c r="S55" s="53"/>
      <c r="T55" s="53"/>
      <c r="U55" s="53"/>
      <c r="V55" s="53"/>
      <c r="W55" s="53"/>
      <c r="X55" s="53"/>
      <c r="Y55" s="55"/>
      <c r="Z55" s="55"/>
      <c r="AA55" s="55"/>
      <c r="AB55" s="53"/>
      <c r="AC55" s="53"/>
      <c r="AD55" s="55"/>
      <c r="AE55" s="55"/>
      <c r="AF55" s="55"/>
      <c r="AG55" s="55"/>
      <c r="AH55" s="55"/>
      <c r="AI55" s="55"/>
      <c r="AJ55" s="55"/>
      <c r="AK55" s="55"/>
      <c r="AL55" s="55"/>
    </row>
    <row r="56" spans="1:38" ht="16.05" customHeight="1">
      <c r="A56" s="51"/>
      <c r="B56" s="51"/>
      <c r="C56" s="64"/>
      <c r="D56" s="40"/>
      <c r="E56" s="40"/>
      <c r="F56" s="40"/>
      <c r="G56" s="40"/>
      <c r="H56" s="40"/>
      <c r="I56" s="40"/>
      <c r="J56" s="40"/>
      <c r="K56" s="53"/>
      <c r="L56" s="53"/>
      <c r="M56" s="53"/>
      <c r="N56" s="53"/>
      <c r="O56" s="53"/>
      <c r="P56" s="53"/>
      <c r="Q56" s="54"/>
      <c r="R56" s="53"/>
      <c r="S56" s="53"/>
      <c r="T56" s="53"/>
      <c r="U56" s="53"/>
      <c r="V56" s="53"/>
      <c r="W56" s="53"/>
      <c r="X56" s="53"/>
      <c r="Y56" s="55"/>
      <c r="Z56" s="55"/>
      <c r="AA56" s="55"/>
      <c r="AB56" s="53"/>
      <c r="AC56" s="53"/>
      <c r="AD56" s="55"/>
      <c r="AE56" s="55"/>
      <c r="AF56" s="55"/>
      <c r="AG56" s="55"/>
      <c r="AH56" s="55"/>
      <c r="AI56" s="55"/>
      <c r="AJ56" s="55"/>
      <c r="AK56" s="55"/>
      <c r="AL56" s="55"/>
    </row>
    <row r="57" spans="1:38" ht="16.05" customHeight="1">
      <c r="A57" s="51"/>
      <c r="B57" s="51"/>
      <c r="C57" s="64"/>
      <c r="D57" s="44"/>
      <c r="E57" s="44"/>
      <c r="F57" s="44"/>
      <c r="G57" s="44"/>
      <c r="H57" s="44"/>
      <c r="I57" s="44"/>
      <c r="J57" s="44"/>
      <c r="K57" s="53"/>
      <c r="L57" s="53"/>
      <c r="M57" s="53"/>
      <c r="N57" s="53"/>
      <c r="O57" s="53"/>
      <c r="P57" s="53"/>
      <c r="Q57" s="54"/>
      <c r="R57" s="53"/>
      <c r="S57" s="53"/>
      <c r="T57" s="53"/>
      <c r="U57" s="53"/>
      <c r="V57" s="53"/>
      <c r="W57" s="53"/>
      <c r="X57" s="53"/>
      <c r="Y57" s="55"/>
      <c r="Z57" s="55"/>
      <c r="AA57" s="55"/>
      <c r="AB57" s="53"/>
      <c r="AC57" s="53"/>
      <c r="AD57" s="55"/>
      <c r="AE57" s="55"/>
      <c r="AF57" s="55"/>
      <c r="AG57" s="55"/>
      <c r="AH57" s="55"/>
      <c r="AI57" s="55"/>
      <c r="AJ57" s="55"/>
      <c r="AK57" s="55"/>
      <c r="AL57" s="55"/>
    </row>
    <row r="58" spans="1:38" ht="16.2" customHeight="1">
      <c r="A58" s="56"/>
      <c r="B58" s="19"/>
      <c r="C58" s="51"/>
      <c r="D58" s="44"/>
      <c r="E58" s="44"/>
      <c r="F58" s="44"/>
      <c r="G58" s="44"/>
      <c r="H58" s="44"/>
      <c r="I58" s="44"/>
      <c r="J58" s="44"/>
      <c r="K58" s="53"/>
      <c r="L58" s="53"/>
      <c r="M58" s="53"/>
      <c r="N58" s="53"/>
      <c r="O58" s="53"/>
      <c r="P58" s="53"/>
      <c r="Q58" s="54"/>
      <c r="R58" s="53"/>
      <c r="S58" s="53"/>
      <c r="T58" s="53"/>
      <c r="U58" s="53"/>
      <c r="V58" s="53"/>
      <c r="W58" s="53"/>
      <c r="X58" s="53"/>
      <c r="Y58" s="55"/>
      <c r="Z58" s="55"/>
      <c r="AA58" s="55"/>
      <c r="AB58" s="53"/>
      <c r="AC58" s="53"/>
      <c r="AD58" s="55"/>
      <c r="AE58" s="55"/>
      <c r="AF58" s="55"/>
      <c r="AG58" s="55"/>
      <c r="AH58" s="55"/>
      <c r="AI58" s="55"/>
      <c r="AJ58" s="55"/>
      <c r="AK58" s="55"/>
      <c r="AL58" s="55"/>
    </row>
    <row r="59" spans="1:38" ht="16.05" customHeight="1">
      <c r="A59" s="51"/>
      <c r="B59" s="52"/>
      <c r="C59" s="51"/>
      <c r="D59" s="40"/>
      <c r="E59" s="40"/>
      <c r="F59" s="40"/>
      <c r="G59" s="40"/>
      <c r="H59" s="40"/>
      <c r="I59" s="40"/>
      <c r="J59" s="40"/>
      <c r="K59" s="53"/>
      <c r="L59" s="53"/>
      <c r="M59" s="53"/>
      <c r="N59" s="53"/>
      <c r="O59" s="53"/>
      <c r="P59" s="53"/>
      <c r="Q59" s="54"/>
      <c r="R59" s="53"/>
      <c r="S59" s="53"/>
      <c r="T59" s="53"/>
      <c r="U59" s="53"/>
      <c r="V59" s="53"/>
      <c r="W59" s="53"/>
      <c r="X59" s="53"/>
      <c r="Y59" s="55"/>
      <c r="Z59" s="55"/>
      <c r="AA59" s="55"/>
      <c r="AB59" s="53"/>
      <c r="AC59" s="53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1:38" ht="16.05" customHeight="1">
      <c r="A60" s="51"/>
      <c r="B60" s="52"/>
      <c r="C60" s="51"/>
      <c r="D60" s="40"/>
      <c r="E60" s="40"/>
      <c r="F60" s="40"/>
      <c r="G60" s="40"/>
      <c r="H60" s="40"/>
      <c r="I60" s="40"/>
      <c r="J60" s="40"/>
      <c r="K60" s="53"/>
      <c r="L60" s="53"/>
      <c r="M60" s="53"/>
      <c r="N60" s="53"/>
      <c r="O60" s="53"/>
      <c r="P60" s="53"/>
      <c r="Q60" s="54"/>
      <c r="R60" s="53"/>
      <c r="S60" s="53"/>
      <c r="T60" s="53"/>
      <c r="U60" s="53"/>
      <c r="V60" s="53"/>
      <c r="W60" s="53"/>
      <c r="X60" s="53"/>
      <c r="Y60" s="55"/>
      <c r="Z60" s="55"/>
      <c r="AA60" s="55"/>
      <c r="AB60" s="53"/>
      <c r="AC60" s="53"/>
      <c r="AD60" s="55"/>
      <c r="AE60" s="55"/>
      <c r="AF60" s="55"/>
      <c r="AG60" s="55"/>
      <c r="AH60" s="55"/>
      <c r="AI60" s="55"/>
      <c r="AJ60" s="55"/>
      <c r="AK60" s="55"/>
      <c r="AL60" s="55"/>
    </row>
    <row r="61" spans="1:38" ht="16.05" customHeight="1">
      <c r="A61" s="51"/>
      <c r="B61" s="52"/>
      <c r="C61" s="51"/>
      <c r="D61" s="40"/>
      <c r="E61" s="40"/>
      <c r="F61" s="40"/>
      <c r="G61" s="40"/>
      <c r="H61" s="40"/>
      <c r="I61" s="40"/>
      <c r="J61" s="40"/>
      <c r="K61" s="53"/>
      <c r="L61" s="53"/>
      <c r="M61" s="53"/>
      <c r="N61" s="53"/>
      <c r="O61" s="53"/>
      <c r="P61" s="53"/>
      <c r="Q61" s="54"/>
      <c r="R61" s="53"/>
      <c r="S61" s="53"/>
      <c r="T61" s="53"/>
      <c r="U61" s="53"/>
      <c r="V61" s="53"/>
      <c r="W61" s="53"/>
      <c r="X61" s="53"/>
      <c r="Y61" s="55"/>
      <c r="Z61" s="55"/>
      <c r="AA61" s="55"/>
      <c r="AB61" s="53"/>
      <c r="AC61" s="53"/>
      <c r="AD61" s="55"/>
      <c r="AE61" s="55"/>
      <c r="AF61" s="55"/>
      <c r="AG61" s="55"/>
      <c r="AH61" s="55"/>
      <c r="AI61" s="55"/>
      <c r="AJ61" s="55"/>
      <c r="AK61" s="55"/>
      <c r="AL61" s="55"/>
    </row>
    <row r="62" spans="1:38" ht="16.05" customHeight="1">
      <c r="A62" s="51"/>
      <c r="B62" s="52"/>
      <c r="C62" s="51"/>
      <c r="D62" s="40"/>
      <c r="E62" s="40"/>
      <c r="F62" s="40"/>
      <c r="G62" s="40"/>
      <c r="H62" s="40"/>
      <c r="I62" s="40"/>
      <c r="J62" s="40"/>
      <c r="K62" s="53"/>
      <c r="L62" s="53"/>
      <c r="M62" s="53"/>
      <c r="N62" s="53"/>
      <c r="O62" s="53"/>
      <c r="P62" s="53"/>
      <c r="Q62" s="54"/>
      <c r="R62" s="53"/>
      <c r="S62" s="53"/>
      <c r="T62" s="53"/>
      <c r="U62" s="53"/>
      <c r="V62" s="53"/>
      <c r="W62" s="53"/>
      <c r="X62" s="53"/>
      <c r="Y62" s="55"/>
      <c r="Z62" s="55"/>
      <c r="AA62" s="55"/>
      <c r="AB62" s="53"/>
      <c r="AC62" s="53"/>
      <c r="AD62" s="55"/>
      <c r="AE62" s="55"/>
      <c r="AF62" s="55"/>
      <c r="AG62" s="55"/>
      <c r="AH62" s="55"/>
      <c r="AI62" s="55"/>
      <c r="AJ62" s="55"/>
      <c r="AK62" s="55"/>
      <c r="AL62" s="55"/>
    </row>
    <row r="63" spans="1:38" ht="16.05" customHeight="1">
      <c r="A63" s="51"/>
      <c r="B63" s="52"/>
      <c r="C63" s="52"/>
      <c r="D63" s="40"/>
      <c r="E63" s="40"/>
      <c r="F63" s="40"/>
      <c r="G63" s="40"/>
      <c r="H63" s="40"/>
      <c r="I63" s="40"/>
      <c r="J63" s="40"/>
      <c r="K63" s="53"/>
      <c r="L63" s="53"/>
      <c r="M63" s="53"/>
      <c r="N63" s="53"/>
      <c r="O63" s="53"/>
      <c r="P63" s="53"/>
      <c r="Q63" s="54"/>
      <c r="R63" s="53"/>
      <c r="S63" s="53"/>
      <c r="T63" s="53"/>
      <c r="U63" s="53"/>
      <c r="V63" s="53"/>
      <c r="W63" s="53"/>
      <c r="X63" s="53"/>
      <c r="Y63" s="55"/>
      <c r="Z63" s="55"/>
      <c r="AA63" s="55"/>
      <c r="AB63" s="53"/>
      <c r="AC63" s="53"/>
      <c r="AD63" s="55"/>
      <c r="AE63" s="55"/>
      <c r="AF63" s="55"/>
      <c r="AG63" s="55"/>
      <c r="AH63" s="55"/>
      <c r="AI63" s="55"/>
      <c r="AJ63" s="55"/>
      <c r="AK63" s="55"/>
      <c r="AL63" s="55"/>
    </row>
    <row r="64" spans="1:38" ht="16.2" customHeight="1">
      <c r="A64" s="51"/>
      <c r="B64" s="52"/>
      <c r="C64" s="19"/>
      <c r="D64" s="40"/>
      <c r="E64" s="40"/>
      <c r="F64" s="40"/>
      <c r="G64" s="40"/>
      <c r="H64" s="40"/>
      <c r="I64" s="40"/>
      <c r="J64" s="40"/>
      <c r="K64" s="53"/>
      <c r="L64" s="53"/>
      <c r="M64" s="53"/>
      <c r="N64" s="53"/>
      <c r="O64" s="53"/>
      <c r="P64" s="53"/>
      <c r="Q64" s="54"/>
      <c r="R64" s="53"/>
      <c r="S64" s="53"/>
      <c r="T64" s="53"/>
      <c r="U64" s="53"/>
      <c r="V64" s="53"/>
      <c r="W64" s="53"/>
      <c r="X64" s="53"/>
      <c r="Y64" s="55"/>
      <c r="Z64" s="55"/>
      <c r="AA64" s="55"/>
      <c r="AB64" s="53"/>
      <c r="AC64" s="53"/>
      <c r="AD64" s="55"/>
      <c r="AE64" s="55"/>
      <c r="AF64" s="55"/>
      <c r="AG64" s="55"/>
      <c r="AH64" s="55"/>
      <c r="AI64" s="55"/>
      <c r="AJ64" s="55"/>
      <c r="AK64" s="55"/>
      <c r="AL64" s="55"/>
    </row>
    <row r="65" spans="1:38" ht="16.05" customHeight="1">
      <c r="A65" s="51"/>
      <c r="B65" s="51"/>
      <c r="C65" s="64"/>
      <c r="D65" s="40"/>
      <c r="E65" s="40"/>
      <c r="F65" s="40"/>
      <c r="G65" s="40"/>
      <c r="H65" s="40"/>
      <c r="I65" s="40"/>
      <c r="J65" s="40"/>
      <c r="K65" s="53"/>
      <c r="L65" s="53"/>
      <c r="M65" s="53"/>
      <c r="N65" s="53"/>
      <c r="O65" s="53"/>
      <c r="P65" s="53"/>
      <c r="Q65" s="54"/>
      <c r="R65" s="53"/>
      <c r="S65" s="53"/>
      <c r="T65" s="53"/>
      <c r="U65" s="53"/>
      <c r="V65" s="53"/>
      <c r="W65" s="53"/>
      <c r="X65" s="53"/>
      <c r="Y65" s="55"/>
      <c r="Z65" s="55"/>
      <c r="AA65" s="55"/>
      <c r="AB65" s="53"/>
      <c r="AC65" s="53"/>
      <c r="AD65" s="55"/>
      <c r="AE65" s="55"/>
      <c r="AF65" s="55"/>
      <c r="AG65" s="55"/>
      <c r="AH65" s="55"/>
      <c r="AI65" s="55"/>
      <c r="AJ65" s="55"/>
      <c r="AK65" s="55"/>
      <c r="AL65" s="55"/>
    </row>
    <row r="66" spans="1:38" ht="16.05" customHeight="1">
      <c r="A66" s="51"/>
      <c r="B66" s="51"/>
      <c r="C66" s="64"/>
      <c r="D66" s="44"/>
      <c r="E66" s="44"/>
      <c r="F66" s="44"/>
      <c r="G66" s="44"/>
      <c r="H66" s="44"/>
      <c r="I66" s="44"/>
      <c r="J66" s="44"/>
      <c r="K66" s="53"/>
      <c r="L66" s="53"/>
      <c r="M66" s="53"/>
      <c r="N66" s="53"/>
      <c r="O66" s="53"/>
      <c r="P66" s="53"/>
      <c r="Q66" s="54"/>
      <c r="R66" s="53"/>
      <c r="S66" s="53"/>
      <c r="T66" s="53"/>
      <c r="U66" s="53"/>
      <c r="V66" s="53"/>
      <c r="W66" s="53"/>
      <c r="X66" s="53"/>
      <c r="Y66" s="55"/>
      <c r="Z66" s="55"/>
      <c r="AA66" s="55"/>
      <c r="AB66" s="53"/>
      <c r="AC66" s="53"/>
      <c r="AD66" s="55"/>
      <c r="AE66" s="55"/>
      <c r="AF66" s="55"/>
      <c r="AG66" s="55"/>
      <c r="AH66" s="55"/>
      <c r="AI66" s="55"/>
      <c r="AJ66" s="55"/>
      <c r="AK66" s="55"/>
      <c r="AL66" s="55"/>
    </row>
    <row r="67" spans="1:38" ht="16.05" customHeight="1">
      <c r="A67" s="51"/>
      <c r="B67" s="52"/>
      <c r="C67" s="52"/>
      <c r="D67" s="40"/>
      <c r="E67" s="40"/>
      <c r="F67" s="40"/>
      <c r="G67" s="40"/>
      <c r="H67" s="40"/>
      <c r="I67" s="40"/>
      <c r="J67" s="40"/>
      <c r="K67" s="53"/>
      <c r="L67" s="53"/>
      <c r="M67" s="53"/>
      <c r="N67" s="53"/>
      <c r="O67" s="53"/>
      <c r="P67" s="53"/>
      <c r="Q67" s="54"/>
      <c r="R67" s="53"/>
      <c r="S67" s="53"/>
      <c r="T67" s="53"/>
      <c r="U67" s="53"/>
      <c r="V67" s="53"/>
      <c r="W67" s="53"/>
      <c r="X67" s="53"/>
      <c r="Y67" s="55"/>
      <c r="Z67" s="55"/>
      <c r="AA67" s="55"/>
      <c r="AB67" s="53"/>
      <c r="AC67" s="53"/>
      <c r="AD67" s="55"/>
      <c r="AE67" s="55"/>
      <c r="AF67" s="55"/>
      <c r="AG67" s="55"/>
      <c r="AH67" s="55"/>
      <c r="AI67" s="55"/>
      <c r="AJ67" s="55"/>
      <c r="AK67" s="55"/>
      <c r="AL67" s="55"/>
    </row>
    <row r="68" spans="1:38" ht="16.05" customHeight="1">
      <c r="A68" s="56"/>
      <c r="B68" s="19"/>
      <c r="C68" s="51"/>
      <c r="D68" s="44"/>
      <c r="E68" s="44"/>
      <c r="F68" s="44"/>
      <c r="G68" s="44"/>
      <c r="H68" s="44"/>
      <c r="I68" s="44"/>
      <c r="J68" s="44"/>
      <c r="K68" s="53"/>
      <c r="L68" s="53"/>
      <c r="M68" s="53"/>
      <c r="N68" s="53"/>
      <c r="O68" s="53"/>
      <c r="P68" s="53"/>
      <c r="Q68" s="54"/>
      <c r="R68" s="53"/>
      <c r="S68" s="53"/>
      <c r="T68" s="53"/>
      <c r="U68" s="53"/>
      <c r="V68" s="53"/>
      <c r="W68" s="53"/>
      <c r="X68" s="53"/>
      <c r="Y68" s="55"/>
      <c r="Z68" s="55"/>
      <c r="AA68" s="55"/>
      <c r="AB68" s="53"/>
      <c r="AC68" s="53"/>
      <c r="AD68" s="55"/>
      <c r="AE68" s="55"/>
      <c r="AF68" s="55"/>
      <c r="AG68" s="55"/>
      <c r="AH68" s="55"/>
      <c r="AI68" s="55"/>
      <c r="AJ68" s="55"/>
      <c r="AK68" s="55"/>
      <c r="AL68" s="55"/>
    </row>
    <row r="69" spans="1:38" ht="16.05" customHeight="1">
      <c r="A69" s="51"/>
      <c r="B69" s="52"/>
      <c r="C69" s="19"/>
      <c r="D69" s="40"/>
      <c r="E69" s="40"/>
      <c r="F69" s="40"/>
      <c r="G69" s="40"/>
      <c r="H69" s="40"/>
      <c r="I69" s="40"/>
      <c r="J69" s="40"/>
      <c r="K69" s="53"/>
      <c r="L69" s="53"/>
      <c r="M69" s="53"/>
      <c r="N69" s="53"/>
      <c r="O69" s="53"/>
      <c r="P69" s="53"/>
      <c r="Q69" s="54"/>
      <c r="R69" s="53"/>
      <c r="S69" s="53"/>
      <c r="T69" s="53"/>
      <c r="U69" s="53"/>
      <c r="V69" s="53"/>
      <c r="W69" s="53"/>
      <c r="X69" s="53"/>
      <c r="Y69" s="55"/>
      <c r="Z69" s="55"/>
      <c r="AA69" s="55"/>
      <c r="AB69" s="53"/>
      <c r="AC69" s="53"/>
      <c r="AD69" s="55"/>
      <c r="AE69" s="55"/>
      <c r="AF69" s="55"/>
      <c r="AG69" s="55"/>
      <c r="AH69" s="55"/>
      <c r="AI69" s="55"/>
      <c r="AJ69" s="55"/>
      <c r="AK69" s="55"/>
      <c r="AL69" s="55"/>
    </row>
    <row r="70" spans="1:38" ht="16.2" customHeight="1">
      <c r="A70" s="51"/>
      <c r="B70" s="51"/>
      <c r="C70" s="64"/>
      <c r="D70" s="40"/>
      <c r="E70" s="40"/>
      <c r="F70" s="40"/>
      <c r="G70" s="40"/>
      <c r="H70" s="40"/>
      <c r="I70" s="40"/>
      <c r="J70" s="40"/>
      <c r="K70" s="53"/>
      <c r="L70" s="53"/>
      <c r="M70" s="53"/>
      <c r="N70" s="53"/>
      <c r="O70" s="53"/>
      <c r="P70" s="53"/>
      <c r="Q70" s="54"/>
      <c r="R70" s="53"/>
      <c r="S70" s="53"/>
      <c r="T70" s="53"/>
      <c r="U70" s="53"/>
      <c r="V70" s="53"/>
      <c r="W70" s="53"/>
      <c r="X70" s="53"/>
      <c r="Y70" s="55"/>
      <c r="Z70" s="55"/>
      <c r="AA70" s="55"/>
      <c r="AB70" s="53"/>
      <c r="AC70" s="53"/>
      <c r="AD70" s="55"/>
      <c r="AE70" s="55"/>
      <c r="AF70" s="55"/>
      <c r="AG70" s="55"/>
      <c r="AH70" s="55"/>
      <c r="AI70" s="55"/>
      <c r="AJ70" s="55"/>
      <c r="AK70" s="55"/>
      <c r="AL70" s="55"/>
    </row>
    <row r="71" spans="1:38" ht="16.05" customHeight="1">
      <c r="A71" s="51"/>
      <c r="B71" s="51"/>
      <c r="C71" s="64"/>
      <c r="D71" s="44"/>
      <c r="E71" s="44"/>
      <c r="F71" s="44"/>
      <c r="G71" s="44"/>
      <c r="H71" s="44"/>
      <c r="I71" s="44"/>
      <c r="J71" s="44"/>
      <c r="K71" s="53"/>
      <c r="L71" s="53"/>
      <c r="M71" s="53"/>
      <c r="N71" s="53"/>
      <c r="O71" s="53"/>
      <c r="P71" s="53"/>
      <c r="Q71" s="54"/>
      <c r="R71" s="53"/>
      <c r="S71" s="53"/>
      <c r="T71" s="53"/>
      <c r="U71" s="53"/>
      <c r="V71" s="53"/>
      <c r="W71" s="53"/>
      <c r="X71" s="53"/>
      <c r="Y71" s="55"/>
      <c r="Z71" s="55"/>
      <c r="AA71" s="55"/>
      <c r="AB71" s="53"/>
      <c r="AC71" s="53"/>
      <c r="AD71" s="55"/>
      <c r="AE71" s="55"/>
      <c r="AF71" s="55"/>
      <c r="AG71" s="55"/>
      <c r="AH71" s="55"/>
      <c r="AI71" s="55"/>
      <c r="AJ71" s="55"/>
      <c r="AK71" s="55"/>
      <c r="AL71" s="55"/>
    </row>
    <row r="72" spans="1:38" ht="16.05" customHeight="1">
      <c r="A72" s="51"/>
      <c r="B72" s="52"/>
      <c r="C72" s="51"/>
      <c r="D72" s="40"/>
      <c r="E72" s="40"/>
      <c r="F72" s="40"/>
      <c r="G72" s="40"/>
      <c r="H72" s="40"/>
      <c r="I72" s="40"/>
      <c r="J72" s="40"/>
      <c r="K72" s="53"/>
      <c r="L72" s="53"/>
      <c r="M72" s="53"/>
      <c r="N72" s="53"/>
      <c r="O72" s="53"/>
      <c r="P72" s="53"/>
      <c r="Q72" s="54"/>
      <c r="R72" s="53"/>
      <c r="S72" s="53"/>
      <c r="T72" s="53"/>
      <c r="U72" s="53"/>
      <c r="V72" s="53"/>
      <c r="W72" s="53"/>
      <c r="X72" s="53"/>
      <c r="Y72" s="55"/>
      <c r="Z72" s="55"/>
      <c r="AA72" s="55"/>
      <c r="AB72" s="53"/>
      <c r="AC72" s="53"/>
      <c r="AD72" s="55"/>
      <c r="AE72" s="55"/>
      <c r="AF72" s="55"/>
      <c r="AG72" s="55"/>
      <c r="AH72" s="55"/>
      <c r="AI72" s="55"/>
      <c r="AJ72" s="55"/>
      <c r="AK72" s="55"/>
      <c r="AL72" s="55"/>
    </row>
    <row r="73" spans="1:38" ht="16.05" customHeight="1">
      <c r="A73" s="51"/>
      <c r="B73" s="52"/>
      <c r="C73" s="51"/>
      <c r="D73" s="40"/>
      <c r="E73" s="40"/>
      <c r="F73" s="40"/>
      <c r="G73" s="40"/>
      <c r="H73" s="40"/>
      <c r="I73" s="40"/>
      <c r="J73" s="40"/>
      <c r="K73" s="53"/>
      <c r="L73" s="53"/>
      <c r="M73" s="53"/>
      <c r="N73" s="53"/>
      <c r="O73" s="53"/>
      <c r="P73" s="53"/>
      <c r="Q73" s="54"/>
      <c r="R73" s="53"/>
      <c r="S73" s="53"/>
      <c r="T73" s="53"/>
      <c r="U73" s="53"/>
      <c r="V73" s="53"/>
      <c r="W73" s="53"/>
      <c r="X73" s="53"/>
      <c r="Y73" s="55"/>
      <c r="Z73" s="55"/>
      <c r="AA73" s="55"/>
      <c r="AB73" s="53"/>
      <c r="AC73" s="53"/>
      <c r="AD73" s="55"/>
      <c r="AE73" s="55"/>
      <c r="AF73" s="55"/>
      <c r="AG73" s="55"/>
      <c r="AH73" s="55"/>
      <c r="AI73" s="55"/>
      <c r="AJ73" s="55"/>
      <c r="AK73" s="55"/>
      <c r="AL73" s="55"/>
    </row>
    <row r="74" spans="1:38" ht="16.05" customHeight="1">
      <c r="A74" s="51"/>
      <c r="B74" s="52"/>
      <c r="C74" s="51"/>
      <c r="D74" s="40"/>
      <c r="E74" s="40"/>
      <c r="F74" s="40"/>
      <c r="G74" s="40"/>
      <c r="H74" s="40"/>
      <c r="I74" s="40"/>
      <c r="J74" s="40"/>
      <c r="K74" s="53"/>
      <c r="L74" s="53"/>
      <c r="M74" s="53"/>
      <c r="N74" s="53"/>
      <c r="O74" s="53"/>
      <c r="P74" s="53"/>
      <c r="Q74" s="54"/>
      <c r="R74" s="53"/>
      <c r="S74" s="53"/>
      <c r="T74" s="53"/>
      <c r="U74" s="53"/>
      <c r="V74" s="53"/>
      <c r="W74" s="53"/>
      <c r="X74" s="53"/>
      <c r="Y74" s="55"/>
      <c r="Z74" s="55"/>
      <c r="AA74" s="55"/>
      <c r="AB74" s="53"/>
      <c r="AC74" s="53"/>
      <c r="AD74" s="55"/>
      <c r="AE74" s="55"/>
      <c r="AF74" s="55"/>
      <c r="AG74" s="55"/>
      <c r="AH74" s="55"/>
      <c r="AI74" s="55"/>
      <c r="AJ74" s="55"/>
      <c r="AK74" s="55"/>
      <c r="AL74" s="55"/>
    </row>
    <row r="75" spans="1:38" ht="16.05" customHeight="1">
      <c r="A75" s="51"/>
      <c r="B75" s="52"/>
      <c r="C75" s="51"/>
      <c r="D75" s="40"/>
      <c r="E75" s="40"/>
      <c r="F75" s="40"/>
      <c r="G75" s="40"/>
      <c r="H75" s="40"/>
      <c r="I75" s="40"/>
      <c r="J75" s="40"/>
      <c r="K75" s="53"/>
      <c r="L75" s="53"/>
      <c r="M75" s="53"/>
      <c r="N75" s="53"/>
      <c r="O75" s="53"/>
      <c r="P75" s="53"/>
      <c r="Q75" s="54"/>
      <c r="R75" s="53"/>
      <c r="S75" s="53"/>
      <c r="T75" s="53"/>
      <c r="U75" s="53"/>
      <c r="V75" s="53"/>
      <c r="W75" s="53"/>
      <c r="X75" s="53"/>
      <c r="Y75" s="55"/>
      <c r="Z75" s="55"/>
      <c r="AA75" s="55"/>
      <c r="AB75" s="53"/>
      <c r="AC75" s="53"/>
      <c r="AD75" s="55"/>
      <c r="AE75" s="55"/>
      <c r="AF75" s="55"/>
      <c r="AG75" s="55"/>
      <c r="AH75" s="55"/>
      <c r="AI75" s="55"/>
      <c r="AJ75" s="55"/>
      <c r="AK75" s="55"/>
      <c r="AL75" s="55"/>
    </row>
    <row r="76" spans="1:38" ht="16.2" customHeight="1">
      <c r="A76" s="56"/>
      <c r="B76" s="19"/>
      <c r="C76" s="51"/>
      <c r="D76" s="44"/>
      <c r="E76" s="44"/>
      <c r="F76" s="44"/>
      <c r="G76" s="44"/>
      <c r="H76" s="44"/>
      <c r="I76" s="44"/>
      <c r="J76" s="44"/>
      <c r="K76" s="53"/>
      <c r="L76" s="53"/>
      <c r="M76" s="53"/>
      <c r="N76" s="53"/>
      <c r="O76" s="53"/>
      <c r="P76" s="53"/>
      <c r="Q76" s="54"/>
      <c r="R76" s="53"/>
      <c r="S76" s="53"/>
      <c r="T76" s="53"/>
      <c r="U76" s="53"/>
      <c r="V76" s="53"/>
      <c r="W76" s="53"/>
      <c r="X76" s="53"/>
      <c r="Y76" s="55"/>
      <c r="Z76" s="55"/>
      <c r="AA76" s="55"/>
      <c r="AB76" s="53"/>
      <c r="AC76" s="53"/>
      <c r="AD76" s="55"/>
      <c r="AE76" s="55"/>
      <c r="AF76" s="55"/>
      <c r="AG76" s="55"/>
      <c r="AH76" s="55"/>
      <c r="AI76" s="55"/>
      <c r="AJ76" s="55"/>
      <c r="AK76" s="55"/>
      <c r="AL76" s="55"/>
    </row>
    <row r="77" spans="1:38" ht="16.05" customHeight="1">
      <c r="A77" s="51"/>
      <c r="B77" s="52"/>
      <c r="C77" s="51"/>
      <c r="D77" s="40"/>
      <c r="E77" s="40"/>
      <c r="F77" s="40"/>
      <c r="G77" s="40"/>
      <c r="H77" s="40"/>
      <c r="I77" s="40"/>
      <c r="J77" s="40"/>
      <c r="K77" s="53"/>
      <c r="L77" s="53"/>
      <c r="M77" s="53"/>
      <c r="N77" s="53"/>
      <c r="O77" s="53"/>
      <c r="P77" s="53"/>
      <c r="Q77" s="54"/>
      <c r="R77" s="53"/>
      <c r="S77" s="53"/>
      <c r="T77" s="53"/>
      <c r="U77" s="53"/>
      <c r="V77" s="53"/>
      <c r="W77" s="53"/>
      <c r="X77" s="53"/>
      <c r="Y77" s="55"/>
      <c r="Z77" s="55"/>
      <c r="AA77" s="55"/>
      <c r="AB77" s="53"/>
      <c r="AC77" s="53"/>
      <c r="AD77" s="55"/>
      <c r="AE77" s="55"/>
      <c r="AF77" s="55"/>
      <c r="AG77" s="55"/>
      <c r="AH77" s="55"/>
      <c r="AI77" s="55"/>
      <c r="AJ77" s="55"/>
      <c r="AK77" s="55"/>
      <c r="AL77" s="55"/>
    </row>
    <row r="78" spans="1:38" ht="16.05" customHeight="1">
      <c r="A78" s="51"/>
      <c r="B78" s="52"/>
      <c r="C78" s="51"/>
      <c r="D78" s="40"/>
      <c r="E78" s="40"/>
      <c r="F78" s="40"/>
      <c r="G78" s="40"/>
      <c r="H78" s="40"/>
      <c r="I78" s="40"/>
      <c r="J78" s="40"/>
      <c r="K78" s="53"/>
      <c r="L78" s="53"/>
      <c r="M78" s="53"/>
      <c r="N78" s="53"/>
      <c r="O78" s="53"/>
      <c r="P78" s="53"/>
      <c r="Q78" s="54"/>
      <c r="R78" s="53"/>
      <c r="S78" s="53"/>
      <c r="T78" s="53"/>
      <c r="U78" s="53"/>
      <c r="V78" s="53"/>
      <c r="W78" s="53"/>
      <c r="X78" s="53"/>
      <c r="Y78" s="55"/>
      <c r="Z78" s="55"/>
      <c r="AA78" s="55"/>
      <c r="AB78" s="53"/>
      <c r="AC78" s="53"/>
      <c r="AD78" s="55"/>
      <c r="AE78" s="55"/>
      <c r="AF78" s="55"/>
      <c r="AG78" s="55"/>
      <c r="AH78" s="55"/>
      <c r="AI78" s="55"/>
      <c r="AJ78" s="55"/>
      <c r="AK78" s="55"/>
      <c r="AL78" s="55"/>
    </row>
    <row r="79" spans="1:38" ht="16.05" customHeight="1">
      <c r="A79" s="56"/>
      <c r="B79" s="19"/>
      <c r="C79" s="51"/>
      <c r="D79" s="44"/>
      <c r="E79" s="44"/>
      <c r="F79" s="44"/>
      <c r="G79" s="44"/>
      <c r="H79" s="44"/>
      <c r="I79" s="44"/>
      <c r="J79" s="44"/>
      <c r="K79" s="53"/>
      <c r="L79" s="53"/>
      <c r="M79" s="53"/>
      <c r="N79" s="53"/>
      <c r="O79" s="53"/>
      <c r="P79" s="53"/>
      <c r="Q79" s="54"/>
      <c r="R79" s="53"/>
      <c r="S79" s="53"/>
      <c r="T79" s="53"/>
      <c r="U79" s="53"/>
      <c r="V79" s="53"/>
      <c r="W79" s="53"/>
      <c r="X79" s="53"/>
      <c r="Y79" s="55"/>
      <c r="Z79" s="55"/>
      <c r="AA79" s="55"/>
      <c r="AB79" s="53"/>
      <c r="AC79" s="53"/>
      <c r="AD79" s="55"/>
      <c r="AE79" s="55"/>
      <c r="AF79" s="55"/>
      <c r="AG79" s="55"/>
      <c r="AH79" s="55"/>
      <c r="AI79" s="55"/>
      <c r="AJ79" s="55"/>
      <c r="AK79" s="55"/>
      <c r="AL79" s="55"/>
    </row>
    <row r="80" spans="1:38" ht="16.05" customHeight="1">
      <c r="A80" s="51"/>
      <c r="B80" s="52"/>
      <c r="C80" s="19"/>
      <c r="D80" s="40"/>
      <c r="E80" s="40"/>
      <c r="F80" s="40"/>
      <c r="G80" s="40"/>
      <c r="H80" s="40"/>
      <c r="I80" s="40"/>
      <c r="J80" s="40"/>
      <c r="K80" s="53"/>
      <c r="L80" s="53"/>
      <c r="M80" s="53"/>
      <c r="N80" s="53"/>
      <c r="O80" s="53"/>
      <c r="P80" s="53"/>
      <c r="Q80" s="54"/>
      <c r="R80" s="53"/>
      <c r="S80" s="53"/>
      <c r="T80" s="53"/>
      <c r="U80" s="53"/>
      <c r="V80" s="53"/>
      <c r="W80" s="53"/>
      <c r="X80" s="53"/>
      <c r="Y80" s="55"/>
      <c r="Z80" s="55"/>
      <c r="AA80" s="55"/>
      <c r="AB80" s="53"/>
      <c r="AC80" s="53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1:38" ht="16.05" customHeight="1">
      <c r="A81" s="51"/>
      <c r="B81" s="51"/>
      <c r="C81" s="64"/>
      <c r="D81" s="40"/>
      <c r="E81" s="40"/>
      <c r="F81" s="40"/>
      <c r="G81" s="40"/>
      <c r="H81" s="40"/>
      <c r="I81" s="40"/>
      <c r="J81" s="40"/>
      <c r="K81" s="53"/>
      <c r="L81" s="53"/>
      <c r="M81" s="53"/>
      <c r="N81" s="53"/>
      <c r="O81" s="53"/>
      <c r="P81" s="53"/>
      <c r="Q81" s="54"/>
      <c r="R81" s="53"/>
      <c r="S81" s="53"/>
      <c r="T81" s="53"/>
      <c r="U81" s="53"/>
      <c r="V81" s="53"/>
      <c r="W81" s="53"/>
      <c r="X81" s="53"/>
      <c r="Y81" s="55"/>
      <c r="Z81" s="55"/>
      <c r="AA81" s="55"/>
      <c r="AB81" s="53"/>
      <c r="AC81" s="53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1:38" ht="16.2" customHeight="1">
      <c r="A82" s="51"/>
      <c r="B82" s="51"/>
      <c r="C82" s="64"/>
      <c r="D82" s="44"/>
      <c r="E82" s="44"/>
      <c r="F82" s="44"/>
      <c r="G82" s="44"/>
      <c r="H82" s="44"/>
      <c r="I82" s="44"/>
      <c r="J82" s="44"/>
      <c r="K82" s="53"/>
      <c r="L82" s="53"/>
      <c r="M82" s="53"/>
      <c r="N82" s="53"/>
      <c r="O82" s="53"/>
      <c r="P82" s="53"/>
      <c r="Q82" s="54"/>
      <c r="R82" s="53"/>
      <c r="S82" s="53"/>
      <c r="T82" s="53"/>
      <c r="U82" s="53"/>
      <c r="V82" s="53"/>
      <c r="W82" s="53"/>
      <c r="X82" s="53"/>
      <c r="Y82" s="55"/>
      <c r="Z82" s="55"/>
      <c r="AA82" s="55"/>
      <c r="AB82" s="53"/>
      <c r="AC82" s="53"/>
      <c r="AD82" s="55"/>
      <c r="AE82" s="55"/>
      <c r="AF82" s="55"/>
      <c r="AG82" s="55"/>
      <c r="AH82" s="55"/>
      <c r="AI82" s="55"/>
      <c r="AJ82" s="55"/>
      <c r="AK82" s="55"/>
      <c r="AL82" s="55"/>
    </row>
    <row r="83" spans="1:38" ht="16.05" customHeight="1">
      <c r="A83" s="51"/>
      <c r="B83" s="52"/>
      <c r="C83" s="51"/>
      <c r="D83" s="40"/>
      <c r="E83" s="40"/>
      <c r="F83" s="40"/>
      <c r="G83" s="40"/>
      <c r="H83" s="40"/>
      <c r="I83" s="40"/>
      <c r="J83" s="40"/>
      <c r="K83" s="53"/>
      <c r="L83" s="53"/>
      <c r="M83" s="53"/>
      <c r="N83" s="53"/>
      <c r="O83" s="53"/>
      <c r="P83" s="53"/>
      <c r="Q83" s="54"/>
      <c r="R83" s="53"/>
      <c r="S83" s="53"/>
      <c r="T83" s="53"/>
      <c r="U83" s="53"/>
      <c r="V83" s="53"/>
      <c r="W83" s="53"/>
      <c r="X83" s="53"/>
      <c r="Y83" s="55"/>
      <c r="Z83" s="55"/>
      <c r="AA83" s="55"/>
      <c r="AB83" s="53"/>
      <c r="AC83" s="53"/>
      <c r="AD83" s="55"/>
      <c r="AE83" s="55"/>
      <c r="AF83" s="55"/>
      <c r="AG83" s="55"/>
      <c r="AH83" s="55"/>
      <c r="AI83" s="55"/>
      <c r="AJ83" s="55"/>
      <c r="AK83" s="55"/>
      <c r="AL83" s="55"/>
    </row>
    <row r="84" spans="1:38" ht="16.05" customHeight="1">
      <c r="A84" s="56"/>
      <c r="B84" s="19"/>
      <c r="C84" s="51"/>
      <c r="D84" s="44"/>
      <c r="E84" s="44"/>
      <c r="F84" s="44"/>
      <c r="G84" s="44"/>
      <c r="H84" s="44"/>
      <c r="I84" s="44"/>
      <c r="J84" s="44"/>
      <c r="K84" s="53"/>
      <c r="L84" s="53"/>
      <c r="M84" s="53"/>
      <c r="N84" s="53"/>
      <c r="O84" s="53"/>
      <c r="P84" s="53"/>
      <c r="Q84" s="54"/>
      <c r="R84" s="53"/>
      <c r="S84" s="53"/>
      <c r="T84" s="53"/>
      <c r="U84" s="53"/>
      <c r="V84" s="53"/>
      <c r="W84" s="53"/>
      <c r="X84" s="53"/>
      <c r="Y84" s="55"/>
      <c r="Z84" s="55"/>
      <c r="AA84" s="55"/>
      <c r="AB84" s="53"/>
      <c r="AC84" s="53"/>
      <c r="AD84" s="55"/>
      <c r="AE84" s="55"/>
      <c r="AF84" s="55"/>
      <c r="AG84" s="55"/>
      <c r="AH84" s="55"/>
      <c r="AI84" s="55"/>
      <c r="AJ84" s="55"/>
      <c r="AK84" s="55"/>
      <c r="AL84" s="55"/>
    </row>
    <row r="85" spans="1:38" ht="16.05" customHeight="1">
      <c r="A85" s="125"/>
      <c r="B85" s="125"/>
      <c r="C85" s="51"/>
      <c r="D85" s="44"/>
      <c r="E85" s="44"/>
      <c r="F85" s="44"/>
      <c r="G85" s="44"/>
      <c r="H85" s="44"/>
      <c r="I85" s="44"/>
      <c r="J85" s="44"/>
      <c r="K85" s="48"/>
      <c r="L85" s="48"/>
      <c r="M85" s="48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7" spans="1:38">
      <c r="B87" s="26"/>
    </row>
    <row r="88" spans="1:38">
      <c r="B88" s="49"/>
      <c r="C88" s="49"/>
      <c r="D88" s="49"/>
      <c r="E88" s="49"/>
      <c r="F88" s="49"/>
      <c r="G88" s="49"/>
      <c r="H88" s="49"/>
      <c r="I88" s="49"/>
      <c r="J88" s="49"/>
      <c r="K88" s="48"/>
      <c r="L88" s="48"/>
      <c r="M88" s="48"/>
      <c r="N88" s="49"/>
      <c r="O88" s="49"/>
      <c r="P88" s="49"/>
      <c r="Q88" s="49"/>
      <c r="R88" s="49"/>
      <c r="S88" s="49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1:38">
      <c r="B89" s="49"/>
      <c r="C89" s="63"/>
      <c r="D89" s="49"/>
      <c r="E89" s="49"/>
      <c r="F89" s="49"/>
      <c r="G89" s="49"/>
      <c r="H89" s="49"/>
      <c r="I89" s="49"/>
      <c r="J89" s="49"/>
      <c r="K89" s="47"/>
      <c r="L89" s="48"/>
      <c r="M89" s="48"/>
      <c r="N89" s="49"/>
      <c r="O89" s="49"/>
      <c r="P89" s="49"/>
      <c r="Q89" s="49"/>
      <c r="R89" s="49"/>
      <c r="S89" s="49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8" ht="14.4">
      <c r="B90" s="49"/>
      <c r="C90" s="49"/>
      <c r="D90" s="49"/>
      <c r="E90" s="49"/>
      <c r="F90" s="49"/>
      <c r="G90" s="49"/>
      <c r="H90" s="49"/>
      <c r="I90" s="49"/>
      <c r="J90" s="49"/>
      <c r="K90"/>
      <c r="L90" s="48"/>
      <c r="M90" s="48"/>
      <c r="N90" s="49"/>
      <c r="O90" s="49"/>
      <c r="P90" s="49"/>
      <c r="Q90" s="49"/>
      <c r="R90" s="49"/>
      <c r="S90" s="49"/>
      <c r="T90" s="57"/>
      <c r="U90" s="26"/>
      <c r="V90" s="26"/>
      <c r="W90" s="26"/>
      <c r="X90" s="26"/>
      <c r="Y90" s="26"/>
      <c r="Z90" s="26"/>
      <c r="AA90" s="26"/>
      <c r="AB90" s="26"/>
      <c r="AC90" s="26"/>
      <c r="AD90" s="58"/>
    </row>
    <row r="91" spans="1:38" ht="14.4">
      <c r="B91" s="49"/>
      <c r="C91" s="49"/>
      <c r="D91" s="49"/>
      <c r="E91" s="49"/>
      <c r="F91" s="49"/>
      <c r="G91" s="49"/>
      <c r="H91" s="49"/>
      <c r="I91" s="49"/>
      <c r="J91" s="49"/>
      <c r="K91"/>
      <c r="L91" s="48"/>
      <c r="M91" s="48"/>
      <c r="N91" s="49"/>
      <c r="O91" s="49"/>
      <c r="P91" s="49"/>
      <c r="Q91" s="49"/>
      <c r="R91" s="49"/>
      <c r="S91" s="49"/>
      <c r="T91" s="57"/>
      <c r="U91" s="26"/>
      <c r="V91" s="26"/>
      <c r="W91" s="26"/>
      <c r="X91" s="26"/>
      <c r="Y91" s="26"/>
      <c r="Z91" s="26"/>
      <c r="AA91" s="26"/>
      <c r="AB91" s="26"/>
      <c r="AC91" s="26"/>
      <c r="AD91" s="58"/>
    </row>
    <row r="92" spans="1:38" ht="14.4">
      <c r="B92" s="49"/>
      <c r="C92" s="49"/>
      <c r="D92" s="49"/>
      <c r="E92" s="49"/>
      <c r="F92" s="49"/>
      <c r="G92" s="49"/>
      <c r="H92" s="49"/>
      <c r="I92" s="49"/>
      <c r="J92" s="49"/>
      <c r="K92"/>
      <c r="L92" s="48"/>
      <c r="M92" s="48"/>
      <c r="N92" s="49"/>
      <c r="O92" s="49"/>
      <c r="P92" s="49"/>
      <c r="Q92" s="49"/>
      <c r="R92" s="49"/>
      <c r="S92" s="49"/>
      <c r="T92" s="57"/>
      <c r="U92" s="26"/>
      <c r="V92" s="26"/>
      <c r="W92" s="26"/>
      <c r="X92" s="26"/>
      <c r="Y92" s="26"/>
      <c r="Z92" s="26"/>
      <c r="AA92" s="26"/>
      <c r="AB92" s="26"/>
      <c r="AC92" s="26"/>
      <c r="AD92" s="58"/>
    </row>
    <row r="93" spans="1:38" ht="14.4">
      <c r="B93" s="49"/>
      <c r="C93" s="49"/>
      <c r="D93" s="49"/>
      <c r="E93" s="49"/>
      <c r="F93" s="49"/>
      <c r="G93" s="49"/>
      <c r="H93" s="49"/>
      <c r="I93" s="49"/>
      <c r="J93" s="49"/>
      <c r="K93"/>
      <c r="L93" s="48"/>
      <c r="M93" s="48"/>
      <c r="N93" s="49"/>
      <c r="O93" s="49"/>
      <c r="P93" s="49"/>
      <c r="Q93" s="49"/>
      <c r="R93" s="49"/>
      <c r="S93" s="49"/>
      <c r="T93" s="57"/>
      <c r="U93" s="26"/>
      <c r="V93" s="26"/>
      <c r="W93" s="26"/>
      <c r="X93" s="26"/>
      <c r="Y93" s="26"/>
      <c r="Z93" s="26"/>
      <c r="AA93" s="26"/>
      <c r="AB93" s="26"/>
      <c r="AC93" s="26"/>
      <c r="AD93" s="58"/>
    </row>
    <row r="94" spans="1:38" ht="14.4">
      <c r="B94" s="49"/>
      <c r="C94" s="49"/>
      <c r="D94" s="49"/>
      <c r="E94" s="49"/>
      <c r="F94" s="49"/>
      <c r="G94" s="49"/>
      <c r="H94" s="49"/>
      <c r="I94" s="49"/>
      <c r="J94" s="49"/>
      <c r="K94"/>
      <c r="L94" s="48"/>
      <c r="M94" s="48"/>
      <c r="N94" s="49"/>
      <c r="O94" s="49"/>
      <c r="P94" s="49"/>
      <c r="Q94" s="49"/>
      <c r="R94" s="49"/>
      <c r="S94" s="49"/>
      <c r="T94" s="57"/>
      <c r="U94" s="26"/>
      <c r="V94" s="26"/>
      <c r="W94" s="26"/>
      <c r="X94" s="26"/>
      <c r="Y94" s="26"/>
      <c r="Z94" s="26"/>
      <c r="AA94" s="26"/>
      <c r="AB94" s="26"/>
      <c r="AC94" s="26"/>
      <c r="AD94" s="58"/>
    </row>
    <row r="95" spans="1:38" ht="14.4">
      <c r="B95" s="49"/>
      <c r="C95" s="49"/>
      <c r="D95" s="49"/>
      <c r="E95" s="49"/>
      <c r="F95" s="49"/>
      <c r="G95" s="49"/>
      <c r="H95" s="49"/>
      <c r="I95" s="49"/>
      <c r="J95" s="49"/>
      <c r="K95"/>
      <c r="L95" s="48"/>
      <c r="M95" s="48"/>
      <c r="N95" s="49"/>
      <c r="O95" s="49"/>
      <c r="P95" s="49"/>
      <c r="Q95" s="49"/>
      <c r="R95" s="49"/>
      <c r="S95" s="49"/>
      <c r="T95" s="57"/>
      <c r="U95" s="26"/>
      <c r="V95" s="26"/>
      <c r="W95" s="26"/>
      <c r="X95" s="26"/>
      <c r="Y95" s="26"/>
      <c r="Z95" s="26"/>
      <c r="AA95" s="26"/>
      <c r="AB95" s="26"/>
      <c r="AC95" s="26"/>
      <c r="AD95" s="58"/>
    </row>
    <row r="96" spans="1:38" ht="14.4">
      <c r="B96" s="49"/>
      <c r="C96" s="49"/>
      <c r="D96" s="49"/>
      <c r="E96" s="49"/>
      <c r="F96" s="49"/>
      <c r="G96" s="49"/>
      <c r="H96" s="49"/>
      <c r="I96" s="49"/>
      <c r="J96" s="49"/>
      <c r="K96"/>
      <c r="L96" s="48"/>
      <c r="M96" s="48"/>
      <c r="N96" s="49"/>
      <c r="O96" s="49"/>
      <c r="P96" s="49"/>
      <c r="Q96" s="49"/>
      <c r="R96" s="49"/>
      <c r="S96" s="49"/>
      <c r="T96" s="59"/>
      <c r="U96" s="26"/>
      <c r="V96" s="26"/>
      <c r="W96" s="26"/>
      <c r="X96" s="26"/>
      <c r="Y96" s="26"/>
      <c r="Z96" s="26"/>
      <c r="AA96" s="26"/>
      <c r="AB96" s="26"/>
      <c r="AC96" s="26"/>
      <c r="AD96" s="58"/>
    </row>
    <row r="97" spans="2:30" ht="14.4">
      <c r="B97" s="49"/>
      <c r="C97" s="49"/>
      <c r="D97" s="49"/>
      <c r="E97" s="49"/>
      <c r="F97" s="49"/>
      <c r="G97" s="49"/>
      <c r="H97" s="49"/>
      <c r="I97" s="49"/>
      <c r="J97" s="49"/>
      <c r="K97"/>
      <c r="L97" s="48"/>
      <c r="M97" s="48"/>
      <c r="N97" s="49"/>
      <c r="O97" s="49"/>
      <c r="P97" s="49"/>
      <c r="Q97" s="49"/>
      <c r="R97" s="49"/>
      <c r="S97" s="49"/>
      <c r="T97" s="57"/>
      <c r="U97" s="26"/>
      <c r="V97" s="26"/>
      <c r="W97" s="26"/>
      <c r="X97" s="26"/>
      <c r="Y97" s="26"/>
      <c r="Z97" s="26"/>
      <c r="AA97" s="26"/>
      <c r="AB97" s="26"/>
      <c r="AC97" s="26"/>
      <c r="AD97" s="58"/>
    </row>
    <row r="98" spans="2:30" ht="14.4">
      <c r="B98" s="49"/>
      <c r="C98" s="49"/>
      <c r="D98" s="49"/>
      <c r="E98" s="49"/>
      <c r="F98" s="49"/>
      <c r="G98" s="49"/>
      <c r="H98" s="49"/>
      <c r="I98" s="49"/>
      <c r="J98" s="49"/>
      <c r="K98"/>
      <c r="L98" s="48"/>
      <c r="M98" s="48"/>
      <c r="N98" s="49"/>
      <c r="O98" s="49"/>
      <c r="P98" s="49"/>
      <c r="Q98" s="49"/>
      <c r="R98" s="49"/>
      <c r="S98" s="49"/>
      <c r="T98" s="57"/>
      <c r="U98" s="26"/>
      <c r="V98" s="26"/>
      <c r="W98" s="26"/>
      <c r="X98" s="26"/>
      <c r="Y98" s="26"/>
      <c r="Z98" s="26"/>
      <c r="AA98" s="26"/>
      <c r="AB98" s="26"/>
      <c r="AC98" s="26"/>
      <c r="AD98" s="58"/>
    </row>
    <row r="99" spans="2:30" ht="14.4">
      <c r="B99" s="49"/>
      <c r="C99" s="49"/>
      <c r="D99" s="49"/>
      <c r="E99" s="49"/>
      <c r="F99" s="49"/>
      <c r="G99" s="49"/>
      <c r="H99" s="49"/>
      <c r="I99" s="49"/>
      <c r="J99" s="49"/>
      <c r="K99"/>
      <c r="L99" s="48"/>
      <c r="M99" s="48"/>
      <c r="N99" s="49"/>
      <c r="O99" s="49"/>
      <c r="P99" s="49"/>
      <c r="Q99" s="49"/>
      <c r="R99" s="49"/>
      <c r="S99" s="49"/>
      <c r="T99" s="57"/>
      <c r="U99" s="26"/>
      <c r="V99" s="26"/>
      <c r="W99" s="26"/>
      <c r="X99" s="26"/>
      <c r="Y99" s="26"/>
      <c r="Z99" s="26"/>
      <c r="AA99" s="26"/>
      <c r="AB99" s="26"/>
      <c r="AC99" s="26"/>
      <c r="AD99" s="58"/>
    </row>
    <row r="100" spans="2:30" ht="14.4">
      <c r="B100" s="49"/>
      <c r="C100" s="49"/>
      <c r="D100" s="49"/>
      <c r="E100" s="49"/>
      <c r="F100" s="49"/>
      <c r="G100" s="49"/>
      <c r="H100" s="49"/>
      <c r="I100" s="49"/>
      <c r="J100" s="49"/>
      <c r="K100"/>
      <c r="L100" s="48"/>
      <c r="M100" s="48"/>
      <c r="N100" s="49"/>
      <c r="O100" s="49"/>
      <c r="P100" s="49"/>
      <c r="Q100" s="49"/>
      <c r="R100" s="49"/>
      <c r="S100" s="49"/>
      <c r="T100" s="57"/>
      <c r="U100" s="26"/>
      <c r="V100" s="26"/>
      <c r="W100" s="26"/>
      <c r="X100" s="26"/>
      <c r="Y100" s="26"/>
      <c r="Z100" s="26"/>
      <c r="AA100" s="26"/>
      <c r="AB100" s="26"/>
      <c r="AC100" s="26"/>
      <c r="AD100" s="58"/>
    </row>
    <row r="101" spans="2:30" ht="14.4">
      <c r="B101" s="49"/>
      <c r="C101" s="49"/>
      <c r="D101" s="49"/>
      <c r="E101" s="49"/>
      <c r="F101" s="49"/>
      <c r="G101" s="49"/>
      <c r="H101" s="49"/>
      <c r="I101" s="49"/>
      <c r="J101" s="49"/>
      <c r="K101"/>
      <c r="L101" s="48"/>
      <c r="M101" s="48"/>
      <c r="N101" s="49"/>
      <c r="O101" s="49"/>
      <c r="P101" s="49"/>
      <c r="Q101" s="49"/>
      <c r="R101" s="49"/>
      <c r="S101" s="49"/>
      <c r="T101" s="57"/>
      <c r="U101" s="26"/>
      <c r="V101" s="26"/>
      <c r="W101" s="26"/>
      <c r="X101" s="26"/>
      <c r="Y101" s="26"/>
      <c r="Z101" s="26"/>
      <c r="AA101" s="26"/>
      <c r="AB101" s="26"/>
      <c r="AC101" s="26"/>
      <c r="AD101" s="58"/>
    </row>
    <row r="102" spans="2:30" ht="14.4">
      <c r="B102" s="49"/>
      <c r="C102" s="49"/>
      <c r="D102" s="49"/>
      <c r="E102" s="49"/>
      <c r="F102" s="49"/>
      <c r="G102" s="49"/>
      <c r="H102" s="49"/>
      <c r="I102" s="49"/>
      <c r="J102" s="49"/>
      <c r="K102"/>
      <c r="L102" s="48"/>
      <c r="M102" s="48"/>
      <c r="N102" s="49"/>
      <c r="O102" s="49"/>
      <c r="P102" s="49"/>
      <c r="Q102" s="49"/>
      <c r="R102" s="49"/>
      <c r="S102" s="49"/>
      <c r="T102" s="57"/>
      <c r="U102" s="26"/>
      <c r="V102" s="26"/>
      <c r="W102" s="26"/>
      <c r="X102" s="26"/>
      <c r="Y102" s="26"/>
      <c r="Z102" s="26"/>
      <c r="AA102" s="26"/>
      <c r="AB102" s="26"/>
      <c r="AC102" s="26"/>
      <c r="AD102" s="58"/>
    </row>
    <row r="103" spans="2:30">
      <c r="B103" s="49"/>
      <c r="C103" s="65"/>
      <c r="D103" s="65"/>
      <c r="E103" s="65"/>
      <c r="F103" s="65"/>
      <c r="G103" s="65"/>
      <c r="H103" s="65"/>
      <c r="I103" s="65"/>
      <c r="J103" s="65"/>
      <c r="K103" s="39"/>
      <c r="L103" s="66"/>
      <c r="M103" s="66"/>
      <c r="N103" s="65"/>
      <c r="O103" s="65"/>
      <c r="P103" s="65"/>
      <c r="Q103" s="65"/>
      <c r="R103" s="65"/>
      <c r="S103" s="65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</row>
    <row r="104" spans="2:30" ht="14.4">
      <c r="B104" s="61"/>
      <c r="C104" s="26"/>
      <c r="D104" s="58"/>
      <c r="E104" s="58"/>
      <c r="F104" s="150"/>
      <c r="G104" s="150"/>
      <c r="H104" s="58"/>
      <c r="I104" s="58"/>
      <c r="J104" s="58"/>
      <c r="K104" s="62"/>
      <c r="L104" s="62"/>
      <c r="M104" s="62"/>
    </row>
    <row r="105" spans="2:30"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31"/>
      <c r="M105" s="31"/>
    </row>
    <row r="106" spans="2:30">
      <c r="B106" s="49"/>
      <c r="C106" s="49"/>
      <c r="D106" s="49"/>
      <c r="E106" s="49"/>
      <c r="F106" s="49"/>
      <c r="G106" s="49"/>
      <c r="H106" s="49"/>
      <c r="I106" s="49"/>
      <c r="J106" s="49"/>
      <c r="K106" s="48"/>
      <c r="L106" s="48"/>
      <c r="M106" s="48"/>
      <c r="N106" s="49"/>
      <c r="O106" s="49"/>
      <c r="P106" s="49"/>
      <c r="Q106" s="49"/>
      <c r="R106" s="49"/>
      <c r="S106" s="4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2:30">
      <c r="B107" s="49"/>
      <c r="C107" s="63"/>
      <c r="D107" s="49"/>
      <c r="E107" s="49"/>
      <c r="F107" s="49"/>
      <c r="G107" s="49"/>
      <c r="H107" s="49"/>
      <c r="I107" s="49"/>
      <c r="J107" s="49"/>
      <c r="K107" s="48"/>
      <c r="L107" s="48"/>
      <c r="M107" s="48"/>
      <c r="N107" s="49"/>
      <c r="O107" s="49"/>
      <c r="P107" s="49"/>
      <c r="Q107" s="49"/>
      <c r="R107" s="49"/>
      <c r="S107" s="4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2:30" ht="14.4">
      <c r="B108" s="49"/>
      <c r="C108" s="49"/>
      <c r="D108" s="49"/>
      <c r="E108" s="49"/>
      <c r="F108" s="49"/>
      <c r="G108" s="49"/>
      <c r="H108" s="49"/>
      <c r="I108" s="49"/>
      <c r="J108" s="49"/>
      <c r="K108" s="48"/>
      <c r="L108" s="48"/>
      <c r="M108" s="48"/>
      <c r="N108" s="49"/>
      <c r="O108" s="49"/>
      <c r="P108" s="49"/>
      <c r="Q108" s="49"/>
      <c r="R108" s="49"/>
      <c r="S108" s="49"/>
      <c r="T108" s="57"/>
      <c r="U108" s="26"/>
      <c r="V108" s="26"/>
      <c r="W108" s="26"/>
      <c r="X108" s="26"/>
      <c r="Y108" s="26"/>
      <c r="Z108" s="26"/>
      <c r="AA108" s="26"/>
      <c r="AB108" s="26"/>
      <c r="AC108" s="26"/>
      <c r="AD108" s="58"/>
    </row>
    <row r="109" spans="2:30" ht="14.4">
      <c r="B109" s="49"/>
      <c r="C109" s="49"/>
      <c r="D109" s="49"/>
      <c r="E109" s="49"/>
      <c r="F109" s="49"/>
      <c r="G109" s="49"/>
      <c r="H109" s="49"/>
      <c r="I109" s="49"/>
      <c r="J109" s="49"/>
      <c r="K109" s="48"/>
      <c r="L109" s="48"/>
      <c r="M109" s="48"/>
      <c r="N109" s="49"/>
      <c r="O109" s="49"/>
      <c r="P109" s="49"/>
      <c r="Q109" s="49"/>
      <c r="R109" s="49"/>
      <c r="S109" s="49"/>
      <c r="T109" s="57"/>
      <c r="U109" s="26"/>
      <c r="V109" s="26"/>
      <c r="W109" s="26"/>
      <c r="X109" s="26"/>
      <c r="Y109" s="26"/>
      <c r="Z109" s="26"/>
      <c r="AA109" s="26"/>
      <c r="AB109" s="26"/>
      <c r="AC109" s="26"/>
      <c r="AD109" s="58"/>
    </row>
    <row r="110" spans="2:30" ht="14.4">
      <c r="B110" s="49"/>
      <c r="C110" s="49"/>
      <c r="D110" s="49"/>
      <c r="E110" s="49"/>
      <c r="F110" s="49"/>
      <c r="G110" s="49"/>
      <c r="H110" s="49"/>
      <c r="I110" s="49"/>
      <c r="J110" s="49"/>
      <c r="K110" s="48"/>
      <c r="L110" s="48"/>
      <c r="M110" s="48"/>
      <c r="N110" s="49"/>
      <c r="O110" s="49"/>
      <c r="P110" s="49"/>
      <c r="Q110" s="49"/>
      <c r="R110" s="49"/>
      <c r="S110" s="49"/>
      <c r="T110" s="57"/>
      <c r="U110" s="26"/>
      <c r="V110" s="26"/>
      <c r="W110" s="26"/>
      <c r="X110" s="26"/>
      <c r="Y110" s="26"/>
      <c r="Z110" s="26"/>
      <c r="AA110" s="26"/>
      <c r="AB110" s="26"/>
      <c r="AC110" s="26"/>
      <c r="AD110" s="58"/>
    </row>
    <row r="111" spans="2:30" ht="14.4">
      <c r="B111" s="49"/>
      <c r="C111" s="49"/>
      <c r="D111" s="49"/>
      <c r="E111" s="49"/>
      <c r="F111" s="49"/>
      <c r="G111" s="49"/>
      <c r="H111" s="49"/>
      <c r="I111" s="49"/>
      <c r="J111" s="49"/>
      <c r="K111" s="48"/>
      <c r="L111" s="48"/>
      <c r="M111" s="48"/>
      <c r="N111" s="49"/>
      <c r="O111" s="49"/>
      <c r="P111" s="49"/>
      <c r="Q111" s="49"/>
      <c r="R111" s="49"/>
      <c r="S111" s="49"/>
      <c r="T111" s="57"/>
      <c r="U111" s="26"/>
      <c r="V111" s="26"/>
      <c r="W111" s="26"/>
      <c r="X111" s="26"/>
      <c r="Y111" s="26"/>
      <c r="Z111" s="26"/>
      <c r="AA111" s="26"/>
      <c r="AB111" s="26"/>
      <c r="AC111" s="26"/>
      <c r="AD111" s="58"/>
    </row>
    <row r="112" spans="2:30" ht="14.4">
      <c r="B112" s="49"/>
      <c r="C112" s="49"/>
      <c r="D112" s="49"/>
      <c r="E112" s="49"/>
      <c r="F112" s="49"/>
      <c r="G112" s="49"/>
      <c r="H112" s="49"/>
      <c r="I112" s="49"/>
      <c r="J112" s="49"/>
      <c r="K112" s="48"/>
      <c r="L112" s="48"/>
      <c r="M112" s="48"/>
      <c r="N112" s="49"/>
      <c r="O112" s="49"/>
      <c r="P112" s="49"/>
      <c r="Q112" s="49"/>
      <c r="R112" s="49"/>
      <c r="S112" s="49"/>
      <c r="T112" s="57"/>
      <c r="U112" s="26"/>
      <c r="V112" s="26"/>
      <c r="W112" s="26"/>
      <c r="X112" s="26"/>
      <c r="Y112" s="26"/>
      <c r="Z112" s="26"/>
      <c r="AA112" s="26"/>
      <c r="AB112" s="26"/>
      <c r="AC112" s="26"/>
      <c r="AD112" s="58"/>
    </row>
    <row r="113" spans="2:30" ht="14.4">
      <c r="B113" s="49"/>
      <c r="C113" s="49"/>
      <c r="D113" s="49"/>
      <c r="E113" s="49"/>
      <c r="F113" s="49"/>
      <c r="G113" s="49"/>
      <c r="H113" s="49"/>
      <c r="I113" s="49"/>
      <c r="J113" s="49"/>
      <c r="K113" s="48"/>
      <c r="L113" s="48"/>
      <c r="M113" s="48"/>
      <c r="N113" s="49"/>
      <c r="O113" s="49"/>
      <c r="P113" s="49"/>
      <c r="Q113" s="49"/>
      <c r="R113" s="49"/>
      <c r="S113" s="49"/>
      <c r="T113" s="57"/>
      <c r="U113" s="26"/>
      <c r="V113" s="26"/>
      <c r="W113" s="26"/>
      <c r="X113" s="26"/>
      <c r="Y113" s="26"/>
      <c r="Z113" s="26"/>
      <c r="AA113" s="26"/>
      <c r="AB113" s="26"/>
      <c r="AC113" s="26"/>
      <c r="AD113" s="58"/>
    </row>
    <row r="114" spans="2:30" ht="14.4">
      <c r="B114" s="49"/>
      <c r="C114" s="49"/>
      <c r="D114" s="49"/>
      <c r="E114" s="49"/>
      <c r="F114" s="49"/>
      <c r="G114" s="49"/>
      <c r="H114" s="49"/>
      <c r="I114" s="49"/>
      <c r="J114" s="49"/>
      <c r="K114" s="48"/>
      <c r="L114" s="48"/>
      <c r="M114" s="48"/>
      <c r="N114" s="49"/>
      <c r="O114" s="49"/>
      <c r="P114" s="49"/>
      <c r="Q114" s="49"/>
      <c r="R114" s="49"/>
      <c r="S114" s="49"/>
      <c r="T114" s="59"/>
      <c r="U114" s="26"/>
      <c r="V114" s="26"/>
      <c r="W114" s="26"/>
      <c r="X114" s="26"/>
      <c r="Y114" s="26"/>
      <c r="Z114" s="26"/>
      <c r="AA114" s="26"/>
      <c r="AB114" s="26"/>
      <c r="AC114" s="26"/>
      <c r="AD114" s="58"/>
    </row>
    <row r="115" spans="2:30" ht="14.4">
      <c r="B115" s="49"/>
      <c r="C115" s="49"/>
      <c r="D115" s="49"/>
      <c r="E115" s="49"/>
      <c r="F115" s="49"/>
      <c r="G115" s="49"/>
      <c r="H115" s="49"/>
      <c r="I115" s="49"/>
      <c r="J115" s="49"/>
      <c r="K115" s="48"/>
      <c r="L115" s="48"/>
      <c r="M115" s="48"/>
      <c r="N115" s="49"/>
      <c r="O115" s="49"/>
      <c r="P115" s="49"/>
      <c r="Q115" s="49"/>
      <c r="R115" s="49"/>
      <c r="S115" s="49"/>
      <c r="T115" s="57"/>
      <c r="U115" s="26"/>
      <c r="V115" s="26"/>
      <c r="W115" s="26"/>
      <c r="X115" s="26"/>
      <c r="Y115" s="26"/>
      <c r="Z115" s="26"/>
      <c r="AA115" s="26"/>
      <c r="AB115" s="26"/>
      <c r="AC115" s="26"/>
      <c r="AD115" s="58"/>
    </row>
    <row r="116" spans="2:30" ht="14.4">
      <c r="B116" s="49"/>
      <c r="C116" s="49"/>
      <c r="D116" s="49"/>
      <c r="E116" s="49"/>
      <c r="F116" s="49"/>
      <c r="G116" s="49"/>
      <c r="H116" s="49"/>
      <c r="I116" s="49"/>
      <c r="J116" s="49"/>
      <c r="K116" s="48"/>
      <c r="L116" s="48"/>
      <c r="M116" s="48"/>
      <c r="N116" s="49"/>
      <c r="O116" s="49"/>
      <c r="P116" s="49"/>
      <c r="Q116" s="49"/>
      <c r="R116" s="49"/>
      <c r="S116" s="49"/>
      <c r="T116" s="57"/>
      <c r="U116" s="26"/>
      <c r="V116" s="26"/>
      <c r="W116" s="26"/>
      <c r="X116" s="26"/>
      <c r="Y116" s="26"/>
      <c r="Z116" s="26"/>
      <c r="AA116" s="26"/>
      <c r="AB116" s="26"/>
      <c r="AC116" s="26"/>
      <c r="AD116" s="58"/>
    </row>
    <row r="117" spans="2:30" ht="14.4">
      <c r="B117" s="49"/>
      <c r="C117" s="49"/>
      <c r="D117" s="49"/>
      <c r="E117" s="49"/>
      <c r="F117" s="49"/>
      <c r="G117" s="49"/>
      <c r="H117" s="49"/>
      <c r="I117" s="49"/>
      <c r="J117" s="49"/>
      <c r="K117" s="48"/>
      <c r="L117" s="48"/>
      <c r="M117" s="48"/>
      <c r="N117" s="49"/>
      <c r="O117" s="49"/>
      <c r="P117" s="49"/>
      <c r="Q117" s="49"/>
      <c r="R117" s="49"/>
      <c r="S117" s="49"/>
      <c r="T117" s="57"/>
      <c r="U117" s="26"/>
      <c r="V117" s="26"/>
      <c r="W117" s="26"/>
      <c r="X117" s="26"/>
      <c r="Y117" s="26"/>
      <c r="Z117" s="26"/>
      <c r="AA117" s="26"/>
      <c r="AB117" s="26"/>
      <c r="AC117" s="26"/>
      <c r="AD117" s="58"/>
    </row>
    <row r="118" spans="2:30" ht="14.4">
      <c r="B118" s="49"/>
      <c r="C118" s="49"/>
      <c r="D118" s="49"/>
      <c r="E118" s="49"/>
      <c r="F118" s="49"/>
      <c r="G118" s="49"/>
      <c r="H118" s="49"/>
      <c r="I118" s="49"/>
      <c r="J118" s="49"/>
      <c r="K118" s="48"/>
      <c r="L118" s="48"/>
      <c r="M118" s="48"/>
      <c r="N118" s="49"/>
      <c r="O118" s="49"/>
      <c r="P118" s="49"/>
      <c r="Q118" s="49"/>
      <c r="R118" s="49"/>
      <c r="S118" s="49"/>
      <c r="T118" s="57"/>
      <c r="U118" s="26"/>
      <c r="V118" s="26"/>
      <c r="W118" s="26"/>
      <c r="X118" s="26"/>
      <c r="Y118" s="26"/>
      <c r="Z118" s="26"/>
      <c r="AA118" s="26"/>
      <c r="AB118" s="26"/>
      <c r="AC118" s="26"/>
      <c r="AD118" s="58"/>
    </row>
    <row r="119" spans="2:30" ht="14.4">
      <c r="B119" s="49"/>
      <c r="C119" s="49"/>
      <c r="D119" s="49"/>
      <c r="E119" s="49"/>
      <c r="F119" s="49"/>
      <c r="G119" s="49"/>
      <c r="H119" s="49"/>
      <c r="I119" s="49"/>
      <c r="J119" s="49"/>
      <c r="K119" s="48"/>
      <c r="L119" s="48"/>
      <c r="M119" s="48"/>
      <c r="N119" s="49"/>
      <c r="O119" s="49"/>
      <c r="P119" s="49"/>
      <c r="Q119" s="49"/>
      <c r="R119" s="49"/>
      <c r="S119" s="49"/>
      <c r="T119" s="57"/>
      <c r="U119" s="26"/>
      <c r="V119" s="26"/>
      <c r="W119" s="26"/>
      <c r="X119" s="26"/>
      <c r="Y119" s="26"/>
      <c r="Z119" s="26"/>
      <c r="AA119" s="26"/>
      <c r="AB119" s="26"/>
      <c r="AC119" s="26"/>
      <c r="AD119" s="58"/>
    </row>
    <row r="120" spans="2:30" ht="14.4">
      <c r="B120" s="49"/>
      <c r="C120" s="49"/>
      <c r="D120" s="49"/>
      <c r="E120" s="49"/>
      <c r="F120" s="49"/>
      <c r="G120" s="49"/>
      <c r="H120" s="49"/>
      <c r="I120" s="49"/>
      <c r="J120" s="49"/>
      <c r="K120" s="48"/>
      <c r="L120" s="48"/>
      <c r="M120" s="48"/>
      <c r="N120" s="49"/>
      <c r="O120" s="49"/>
      <c r="P120" s="49"/>
      <c r="Q120" s="49"/>
      <c r="R120" s="49"/>
      <c r="S120" s="49"/>
      <c r="T120" s="57"/>
      <c r="U120" s="26"/>
      <c r="V120" s="26"/>
      <c r="W120" s="26"/>
      <c r="X120" s="26"/>
      <c r="Y120" s="26"/>
      <c r="Z120" s="26"/>
      <c r="AA120" s="26"/>
      <c r="AB120" s="26"/>
      <c r="AC120" s="26"/>
      <c r="AD120" s="58"/>
    </row>
    <row r="121" spans="2:30">
      <c r="B121" s="49"/>
      <c r="C121" s="49"/>
      <c r="D121" s="49"/>
      <c r="E121" s="49"/>
      <c r="F121" s="49"/>
      <c r="G121" s="49"/>
      <c r="H121" s="49"/>
      <c r="I121" s="49"/>
      <c r="J121" s="49"/>
      <c r="K121" s="48"/>
      <c r="L121" s="48"/>
      <c r="M121" s="48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</row>
  </sheetData>
  <mergeCells count="5">
    <mergeCell ref="G47:I47"/>
    <mergeCell ref="D47:F47"/>
    <mergeCell ref="A47:C47"/>
    <mergeCell ref="F104:G104"/>
    <mergeCell ref="A85:B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21"/>
  <sheetViews>
    <sheetView workbookViewId="0">
      <selection activeCell="C2" sqref="C2"/>
    </sheetView>
  </sheetViews>
  <sheetFormatPr defaultRowHeight="13.2"/>
  <cols>
    <col min="1" max="1" width="8.6640625" customWidth="1"/>
    <col min="2" max="2" width="31.109375" customWidth="1"/>
    <col min="3" max="3" width="24.6640625" customWidth="1"/>
    <col min="4" max="4" width="7.33203125" customWidth="1"/>
    <col min="5" max="5" width="9.5546875" customWidth="1"/>
    <col min="6" max="6" width="7.33203125" customWidth="1"/>
    <col min="7" max="7" width="8.109375" customWidth="1"/>
    <col min="8" max="8" width="16.44140625" customWidth="1"/>
    <col min="11" max="13" width="8.88671875" style="34"/>
    <col min="25" max="25" width="11.21875" customWidth="1"/>
    <col min="27" max="27" width="9.44140625" customWidth="1"/>
    <col min="28" max="28" width="15.6640625" customWidth="1"/>
    <col min="29" max="29" width="14.21875" bestFit="1" customWidth="1"/>
  </cols>
  <sheetData>
    <row r="1" spans="1:38" ht="37.049999999999997" customHeight="1">
      <c r="A1" s="30"/>
      <c r="B1" s="30"/>
      <c r="C1" s="30"/>
      <c r="D1" s="19"/>
      <c r="E1" s="19"/>
      <c r="F1" s="19"/>
      <c r="G1" s="19"/>
      <c r="H1" s="67"/>
      <c r="K1" s="31"/>
      <c r="L1" s="31"/>
      <c r="N1" s="31"/>
      <c r="O1" s="31"/>
      <c r="P1" s="31"/>
      <c r="R1" s="31"/>
    </row>
    <row r="2" spans="1:38" ht="37.049999999999997" customHeight="1">
      <c r="A2" s="30"/>
      <c r="B2" s="30"/>
      <c r="C2" s="30"/>
      <c r="D2" s="19"/>
      <c r="E2" s="19"/>
      <c r="F2" s="19"/>
      <c r="G2" s="19"/>
      <c r="H2" s="67"/>
      <c r="K2" s="32"/>
      <c r="L2" s="47"/>
      <c r="M2" s="48"/>
      <c r="N2" s="32"/>
      <c r="O2" s="32"/>
      <c r="P2" s="32"/>
      <c r="Q2" s="49"/>
      <c r="R2" s="32"/>
      <c r="S2" s="32"/>
      <c r="T2" s="32"/>
      <c r="U2" s="32"/>
      <c r="V2" s="32"/>
      <c r="W2" s="32"/>
      <c r="X2" s="32"/>
      <c r="Y2" s="49"/>
      <c r="Z2" s="49"/>
      <c r="AA2" s="49"/>
      <c r="AB2" s="32"/>
      <c r="AC2" s="32"/>
      <c r="AD2" s="26"/>
      <c r="AE2" s="26"/>
      <c r="AF2" s="26"/>
      <c r="AG2" s="26"/>
      <c r="AH2" s="26"/>
      <c r="AI2" s="26"/>
      <c r="AJ2" s="26"/>
      <c r="AK2" s="26"/>
      <c r="AL2" s="26"/>
    </row>
    <row r="3" spans="1:38" ht="16.2" customHeight="1">
      <c r="A3" s="19"/>
      <c r="B3" s="19"/>
      <c r="C3" s="19"/>
      <c r="D3" s="19"/>
      <c r="E3" s="50"/>
      <c r="F3" s="50"/>
      <c r="G3" s="19"/>
      <c r="H3" s="19"/>
      <c r="K3" s="47"/>
      <c r="L3" s="48"/>
      <c r="M3" s="48"/>
      <c r="N3" s="49"/>
      <c r="O3" s="63"/>
      <c r="P3" s="63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8" ht="16.05" customHeight="1">
      <c r="A4" s="51"/>
      <c r="B4" s="52"/>
      <c r="C4" s="51"/>
      <c r="D4" s="40"/>
      <c r="E4" s="40"/>
      <c r="F4" s="40"/>
      <c r="G4" s="40"/>
      <c r="H4" s="40"/>
      <c r="K4" s="53"/>
      <c r="L4" s="53"/>
      <c r="M4" s="53"/>
      <c r="N4" s="53"/>
      <c r="O4" s="53"/>
      <c r="P4" s="53"/>
      <c r="Q4" s="54"/>
      <c r="R4" s="53"/>
      <c r="S4" s="53"/>
      <c r="T4" s="53"/>
      <c r="U4" s="53"/>
      <c r="V4" s="53"/>
      <c r="W4" s="53"/>
      <c r="X4" s="53"/>
      <c r="Y4" s="55"/>
      <c r="Z4" s="55"/>
      <c r="AA4" s="55"/>
      <c r="AB4" s="53"/>
      <c r="AC4" s="53"/>
      <c r="AD4" s="55"/>
      <c r="AE4" s="55"/>
      <c r="AF4" s="55"/>
      <c r="AG4" s="55"/>
      <c r="AH4" s="55"/>
      <c r="AI4" s="55"/>
      <c r="AJ4" s="55"/>
      <c r="AK4" s="55"/>
      <c r="AL4" s="55"/>
    </row>
    <row r="5" spans="1:38" ht="16.05" customHeight="1">
      <c r="A5" s="51"/>
      <c r="B5" s="52"/>
      <c r="C5" s="51"/>
      <c r="D5" s="40"/>
      <c r="E5" s="40"/>
      <c r="F5" s="40"/>
      <c r="G5" s="40"/>
      <c r="H5" s="40"/>
      <c r="K5" s="53"/>
      <c r="L5" s="53"/>
      <c r="M5" s="53"/>
      <c r="N5" s="53"/>
      <c r="O5" s="53"/>
      <c r="P5" s="53"/>
      <c r="Q5" s="54"/>
      <c r="R5" s="53"/>
      <c r="S5" s="53"/>
      <c r="T5" s="53"/>
      <c r="U5" s="53"/>
      <c r="V5" s="53"/>
      <c r="W5" s="53"/>
      <c r="X5" s="53"/>
      <c r="Y5" s="55"/>
      <c r="Z5" s="55"/>
      <c r="AA5" s="55"/>
      <c r="AB5" s="53"/>
      <c r="AC5" s="53"/>
      <c r="AD5" s="55"/>
      <c r="AE5" s="55"/>
      <c r="AF5" s="55"/>
      <c r="AG5" s="55"/>
      <c r="AH5" s="55"/>
      <c r="AI5" s="55"/>
      <c r="AJ5" s="55"/>
      <c r="AK5" s="55"/>
      <c r="AL5" s="55"/>
    </row>
    <row r="6" spans="1:38" ht="16.05" customHeight="1">
      <c r="A6" s="51"/>
      <c r="B6" s="52"/>
      <c r="C6" s="51"/>
      <c r="D6" s="40"/>
      <c r="E6" s="40"/>
      <c r="F6" s="40"/>
      <c r="G6" s="40"/>
      <c r="H6" s="40"/>
      <c r="K6" s="53"/>
      <c r="L6" s="53"/>
      <c r="M6" s="53"/>
      <c r="N6" s="53"/>
      <c r="O6" s="53"/>
      <c r="P6" s="53"/>
      <c r="Q6" s="54"/>
      <c r="R6" s="53"/>
      <c r="S6" s="53"/>
      <c r="T6" s="53"/>
      <c r="U6" s="53"/>
      <c r="V6" s="53"/>
      <c r="W6" s="53"/>
      <c r="X6" s="53"/>
      <c r="Y6" s="55"/>
      <c r="Z6" s="55"/>
      <c r="AA6" s="55"/>
      <c r="AB6" s="53"/>
      <c r="AC6" s="53"/>
      <c r="AD6" s="55"/>
      <c r="AE6" s="55"/>
      <c r="AF6" s="55"/>
      <c r="AG6" s="55"/>
      <c r="AH6" s="55"/>
      <c r="AI6" s="55"/>
      <c r="AJ6" s="55"/>
      <c r="AK6" s="55"/>
      <c r="AL6" s="55"/>
    </row>
    <row r="7" spans="1:38" ht="16.05" customHeight="1">
      <c r="A7" s="56"/>
      <c r="B7" s="19"/>
      <c r="C7" s="51"/>
      <c r="D7" s="44"/>
      <c r="E7" s="44"/>
      <c r="F7" s="44"/>
      <c r="G7" s="44"/>
      <c r="H7" s="44"/>
      <c r="K7" s="53"/>
      <c r="L7" s="53"/>
      <c r="M7" s="53"/>
      <c r="N7" s="53"/>
      <c r="O7" s="53"/>
      <c r="P7" s="53"/>
      <c r="Q7" s="54"/>
      <c r="R7" s="53"/>
      <c r="S7" s="53"/>
      <c r="T7" s="53"/>
      <c r="U7" s="53"/>
      <c r="V7" s="53"/>
      <c r="W7" s="53"/>
      <c r="X7" s="53"/>
      <c r="Y7" s="55"/>
      <c r="Z7" s="55"/>
      <c r="AA7" s="55"/>
      <c r="AB7" s="53"/>
      <c r="AC7" s="53"/>
      <c r="AD7" s="55"/>
      <c r="AE7" s="55"/>
      <c r="AF7" s="55"/>
      <c r="AG7" s="55"/>
      <c r="AH7" s="55"/>
      <c r="AI7" s="55"/>
      <c r="AJ7" s="55"/>
      <c r="AK7" s="55"/>
      <c r="AL7" s="55"/>
    </row>
    <row r="8" spans="1:38" ht="16.05" customHeight="1">
      <c r="A8" s="51"/>
      <c r="B8" s="52"/>
      <c r="C8" s="51"/>
      <c r="D8" s="40"/>
      <c r="E8" s="40"/>
      <c r="F8" s="40"/>
      <c r="G8" s="40"/>
      <c r="H8" s="40"/>
      <c r="K8" s="53"/>
      <c r="L8" s="53"/>
      <c r="M8" s="53"/>
      <c r="N8" s="53"/>
      <c r="O8" s="53"/>
      <c r="P8" s="53"/>
      <c r="Q8" s="54"/>
      <c r="R8" s="53"/>
      <c r="S8" s="53"/>
      <c r="T8" s="53"/>
      <c r="U8" s="53"/>
      <c r="V8" s="53"/>
      <c r="W8" s="53"/>
      <c r="X8" s="53"/>
      <c r="Y8" s="55"/>
      <c r="Z8" s="55"/>
      <c r="AA8" s="55"/>
      <c r="AB8" s="53"/>
      <c r="AC8" s="53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16.2" customHeight="1">
      <c r="A9" s="51"/>
      <c r="B9" s="52"/>
      <c r="C9" s="51"/>
      <c r="D9" s="40"/>
      <c r="E9" s="40"/>
      <c r="F9" s="40"/>
      <c r="G9" s="40"/>
      <c r="H9" s="40"/>
      <c r="K9" s="53"/>
      <c r="L9" s="53"/>
      <c r="M9" s="53"/>
      <c r="N9" s="53"/>
      <c r="O9" s="53"/>
      <c r="P9" s="53"/>
      <c r="Q9" s="54"/>
      <c r="R9" s="53"/>
      <c r="S9" s="53"/>
      <c r="T9" s="53"/>
      <c r="U9" s="53"/>
      <c r="V9" s="53"/>
      <c r="W9" s="53"/>
      <c r="X9" s="53"/>
      <c r="Y9" s="55"/>
      <c r="Z9" s="55"/>
      <c r="AA9" s="55"/>
      <c r="AB9" s="53"/>
      <c r="AC9" s="53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6.05" customHeight="1">
      <c r="A10" s="51"/>
      <c r="B10" s="52"/>
      <c r="C10" s="51"/>
      <c r="D10" s="40"/>
      <c r="E10" s="40"/>
      <c r="F10" s="40"/>
      <c r="G10" s="40"/>
      <c r="H10" s="40"/>
      <c r="K10" s="53"/>
      <c r="L10" s="53"/>
      <c r="M10" s="53"/>
      <c r="N10" s="53"/>
      <c r="O10" s="53"/>
      <c r="P10" s="53"/>
      <c r="Q10" s="54"/>
      <c r="R10" s="53"/>
      <c r="S10" s="53"/>
      <c r="T10" s="53"/>
      <c r="U10" s="53"/>
      <c r="V10" s="53"/>
      <c r="W10" s="53"/>
      <c r="X10" s="53"/>
      <c r="Y10" s="55"/>
      <c r="Z10" s="55"/>
      <c r="AA10" s="55"/>
      <c r="AB10" s="53"/>
      <c r="AC10" s="53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6.05" customHeight="1">
      <c r="A11" s="51"/>
      <c r="B11" s="52"/>
      <c r="C11" s="51"/>
      <c r="D11" s="40"/>
      <c r="E11" s="40"/>
      <c r="F11" s="40"/>
      <c r="G11" s="40"/>
      <c r="H11" s="40"/>
      <c r="K11" s="53"/>
      <c r="L11" s="53"/>
      <c r="M11" s="53"/>
      <c r="N11" s="53"/>
      <c r="O11" s="53"/>
      <c r="P11" s="53"/>
      <c r="Q11" s="54"/>
      <c r="R11" s="53"/>
      <c r="S11" s="53"/>
      <c r="T11" s="53"/>
      <c r="U11" s="53"/>
      <c r="V11" s="53"/>
      <c r="W11" s="53"/>
      <c r="X11" s="53"/>
      <c r="Y11" s="55"/>
      <c r="Z11" s="55"/>
      <c r="AA11" s="55"/>
      <c r="AB11" s="53"/>
      <c r="AC11" s="53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05" customHeight="1">
      <c r="A12" s="51"/>
      <c r="B12" s="52"/>
      <c r="C12" s="51"/>
      <c r="D12" s="40"/>
      <c r="E12" s="40"/>
      <c r="F12" s="40"/>
      <c r="G12" s="40"/>
      <c r="H12" s="40"/>
      <c r="K12" s="53"/>
      <c r="L12" s="53"/>
      <c r="M12" s="53"/>
      <c r="N12" s="53"/>
      <c r="O12" s="53"/>
      <c r="P12" s="53"/>
      <c r="Q12" s="54"/>
      <c r="R12" s="53"/>
      <c r="S12" s="53"/>
      <c r="T12" s="53"/>
      <c r="U12" s="53"/>
      <c r="V12" s="53"/>
      <c r="W12" s="53"/>
      <c r="X12" s="53"/>
      <c r="Y12" s="55"/>
      <c r="Z12" s="55"/>
      <c r="AA12" s="55"/>
      <c r="AB12" s="53"/>
      <c r="AC12" s="53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6.05" customHeight="1">
      <c r="A13" s="56"/>
      <c r="B13" s="19"/>
      <c r="C13" s="51"/>
      <c r="D13" s="44"/>
      <c r="E13" s="44"/>
      <c r="F13" s="44"/>
      <c r="G13" s="44"/>
      <c r="H13" s="44"/>
      <c r="K13" s="53"/>
      <c r="L13" s="53"/>
      <c r="M13" s="53"/>
      <c r="N13" s="53"/>
      <c r="O13" s="53"/>
      <c r="P13" s="53"/>
      <c r="Q13" s="54"/>
      <c r="R13" s="53"/>
      <c r="S13" s="53"/>
      <c r="T13" s="53"/>
      <c r="U13" s="53"/>
      <c r="V13" s="53"/>
      <c r="W13" s="53"/>
      <c r="X13" s="53"/>
      <c r="Y13" s="55"/>
      <c r="Z13" s="55"/>
      <c r="AA13" s="55"/>
      <c r="AB13" s="53"/>
      <c r="AC13" s="53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6.05" customHeight="1">
      <c r="A14" s="51"/>
      <c r="B14" s="52"/>
      <c r="C14" s="51"/>
      <c r="D14" s="40"/>
      <c r="E14" s="40"/>
      <c r="F14" s="40"/>
      <c r="G14" s="40"/>
      <c r="H14" s="40"/>
      <c r="K14" s="53"/>
      <c r="L14" s="53"/>
      <c r="M14" s="53"/>
      <c r="N14" s="53"/>
      <c r="O14" s="53"/>
      <c r="P14" s="53"/>
      <c r="Q14" s="54"/>
      <c r="R14" s="53"/>
      <c r="S14" s="53"/>
      <c r="T14" s="53"/>
      <c r="U14" s="53"/>
      <c r="V14" s="53"/>
      <c r="W14" s="53"/>
      <c r="X14" s="53"/>
      <c r="Y14" s="55"/>
      <c r="Z14" s="55"/>
      <c r="AA14" s="55"/>
      <c r="AB14" s="53"/>
      <c r="AC14" s="53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6.2" customHeight="1">
      <c r="A15" s="51"/>
      <c r="B15" s="52"/>
      <c r="C15" s="51"/>
      <c r="D15" s="40"/>
      <c r="E15" s="40"/>
      <c r="F15" s="40"/>
      <c r="G15" s="40"/>
      <c r="H15" s="40"/>
      <c r="K15" s="53"/>
      <c r="L15" s="53"/>
      <c r="M15" s="53"/>
      <c r="N15" s="53"/>
      <c r="O15" s="53"/>
      <c r="P15" s="53"/>
      <c r="Q15" s="54"/>
      <c r="R15" s="53"/>
      <c r="S15" s="53"/>
      <c r="T15" s="53"/>
      <c r="U15" s="53"/>
      <c r="V15" s="53"/>
      <c r="W15" s="53"/>
      <c r="X15" s="53"/>
      <c r="Y15" s="55"/>
      <c r="Z15" s="55"/>
      <c r="AA15" s="55"/>
      <c r="AB15" s="53"/>
      <c r="AC15" s="53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6.05" customHeight="1">
      <c r="A16" s="51"/>
      <c r="B16" s="52"/>
      <c r="C16" s="51"/>
      <c r="D16" s="40"/>
      <c r="E16" s="40"/>
      <c r="F16" s="40"/>
      <c r="G16" s="40"/>
      <c r="H16" s="40"/>
      <c r="K16" s="53"/>
      <c r="L16" s="53"/>
      <c r="M16" s="53"/>
      <c r="N16" s="53"/>
      <c r="O16" s="53"/>
      <c r="P16" s="53"/>
      <c r="Q16" s="54"/>
      <c r="R16" s="53"/>
      <c r="S16" s="53"/>
      <c r="T16" s="53"/>
      <c r="U16" s="53"/>
      <c r="V16" s="53"/>
      <c r="W16" s="53"/>
      <c r="X16" s="53"/>
      <c r="Y16" s="55"/>
      <c r="Z16" s="55"/>
      <c r="AA16" s="55"/>
      <c r="AB16" s="53"/>
      <c r="AC16" s="53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6.05" customHeight="1">
      <c r="A17" s="51"/>
      <c r="B17" s="52"/>
      <c r="C17" s="51"/>
      <c r="D17" s="40"/>
      <c r="E17" s="40"/>
      <c r="F17" s="40"/>
      <c r="G17" s="40"/>
      <c r="H17" s="40"/>
      <c r="K17" s="53"/>
      <c r="L17" s="53"/>
      <c r="M17" s="53"/>
      <c r="N17" s="53"/>
      <c r="O17" s="53"/>
      <c r="P17" s="53"/>
      <c r="Q17" s="54"/>
      <c r="R17" s="53"/>
      <c r="S17" s="53"/>
      <c r="T17" s="53"/>
      <c r="U17" s="53"/>
      <c r="V17" s="53"/>
      <c r="W17" s="53"/>
      <c r="X17" s="53"/>
      <c r="Y17" s="55"/>
      <c r="Z17" s="55"/>
      <c r="AA17" s="55"/>
      <c r="AB17" s="53"/>
      <c r="AC17" s="53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16.05" customHeight="1">
      <c r="A18" s="51"/>
      <c r="B18" s="52"/>
      <c r="C18" s="51"/>
      <c r="D18" s="40"/>
      <c r="E18" s="40"/>
      <c r="F18" s="40"/>
      <c r="G18" s="40"/>
      <c r="H18" s="40"/>
      <c r="K18" s="53"/>
      <c r="L18" s="53"/>
      <c r="M18" s="53"/>
      <c r="N18" s="53"/>
      <c r="O18" s="53"/>
      <c r="P18" s="53"/>
      <c r="Q18" s="54"/>
      <c r="R18" s="53"/>
      <c r="S18" s="53"/>
      <c r="T18" s="53"/>
      <c r="U18" s="53"/>
      <c r="V18" s="53"/>
      <c r="W18" s="53"/>
      <c r="X18" s="53"/>
      <c r="Y18" s="55"/>
      <c r="Z18" s="55"/>
      <c r="AA18" s="55"/>
      <c r="AB18" s="53"/>
      <c r="AC18" s="53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6.05" customHeight="1">
      <c r="A19" s="56"/>
      <c r="B19" s="19"/>
      <c r="C19" s="51"/>
      <c r="D19" s="44"/>
      <c r="E19" s="44"/>
      <c r="F19" s="44"/>
      <c r="G19" s="44"/>
      <c r="H19" s="44"/>
      <c r="K19" s="53"/>
      <c r="L19" s="53"/>
      <c r="M19" s="53"/>
      <c r="N19" s="53"/>
      <c r="O19" s="53"/>
      <c r="P19" s="53"/>
      <c r="Q19" s="54"/>
      <c r="R19" s="53"/>
      <c r="S19" s="53"/>
      <c r="T19" s="53"/>
      <c r="U19" s="53"/>
      <c r="V19" s="53"/>
      <c r="W19" s="53"/>
      <c r="X19" s="53"/>
      <c r="Y19" s="55"/>
      <c r="Z19" s="55"/>
      <c r="AA19" s="55"/>
      <c r="AB19" s="53"/>
      <c r="AC19" s="53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16.05" customHeight="1">
      <c r="A20" s="51"/>
      <c r="B20" s="52"/>
      <c r="C20" s="51"/>
      <c r="D20" s="40"/>
      <c r="E20" s="40"/>
      <c r="F20" s="40"/>
      <c r="G20" s="40"/>
      <c r="H20" s="40"/>
      <c r="K20" s="53"/>
      <c r="L20" s="53"/>
      <c r="M20" s="53"/>
      <c r="N20" s="53"/>
      <c r="O20" s="53"/>
      <c r="P20" s="53"/>
      <c r="Q20" s="54"/>
      <c r="R20" s="53"/>
      <c r="S20" s="53"/>
      <c r="T20" s="53"/>
      <c r="U20" s="53"/>
      <c r="V20" s="53"/>
      <c r="W20" s="53"/>
      <c r="X20" s="53"/>
      <c r="Y20" s="55"/>
      <c r="Z20" s="55"/>
      <c r="AA20" s="55"/>
      <c r="AB20" s="53"/>
      <c r="AC20" s="53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6.2" customHeight="1">
      <c r="A21" s="51"/>
      <c r="B21" s="52"/>
      <c r="C21" s="19"/>
      <c r="D21" s="40"/>
      <c r="E21" s="40"/>
      <c r="F21" s="40"/>
      <c r="G21" s="40"/>
      <c r="H21" s="40"/>
      <c r="K21" s="53"/>
      <c r="L21" s="53"/>
      <c r="M21" s="53"/>
      <c r="N21" s="53"/>
      <c r="O21" s="53"/>
      <c r="P21" s="53"/>
      <c r="Q21" s="54"/>
      <c r="R21" s="53"/>
      <c r="S21" s="53"/>
      <c r="T21" s="53"/>
      <c r="U21" s="53"/>
      <c r="V21" s="53"/>
      <c r="W21" s="53"/>
      <c r="X21" s="53"/>
      <c r="Y21" s="55"/>
      <c r="Z21" s="55"/>
      <c r="AA21" s="55"/>
      <c r="AB21" s="53"/>
      <c r="AC21" s="53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6.05" customHeight="1">
      <c r="A22" s="51"/>
      <c r="B22" s="51"/>
      <c r="C22" s="64"/>
      <c r="D22" s="40"/>
      <c r="E22" s="40"/>
      <c r="F22" s="40"/>
      <c r="G22" s="40"/>
      <c r="H22" s="40"/>
      <c r="K22" s="53"/>
      <c r="L22" s="53"/>
      <c r="M22" s="53"/>
      <c r="N22" s="53"/>
      <c r="O22" s="53"/>
      <c r="P22" s="53"/>
      <c r="Q22" s="54"/>
      <c r="R22" s="53"/>
      <c r="S22" s="53"/>
      <c r="T22" s="53"/>
      <c r="U22" s="53"/>
      <c r="V22" s="53"/>
      <c r="W22" s="53"/>
      <c r="X22" s="53"/>
      <c r="Y22" s="55"/>
      <c r="Z22" s="55"/>
      <c r="AA22" s="55"/>
      <c r="AB22" s="53"/>
      <c r="AC22" s="53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16.05" customHeight="1">
      <c r="A23" s="51"/>
      <c r="B23" s="51"/>
      <c r="C23" s="64"/>
      <c r="D23" s="44"/>
      <c r="E23" s="44"/>
      <c r="F23" s="44"/>
      <c r="G23" s="44"/>
      <c r="H23" s="44"/>
      <c r="K23" s="53"/>
      <c r="L23" s="53"/>
      <c r="M23" s="53"/>
      <c r="N23" s="53"/>
      <c r="O23" s="53"/>
      <c r="P23" s="53"/>
      <c r="Q23" s="54"/>
      <c r="R23" s="53"/>
      <c r="S23" s="53"/>
      <c r="T23" s="53"/>
      <c r="U23" s="53"/>
      <c r="V23" s="53"/>
      <c r="W23" s="53"/>
      <c r="X23" s="53"/>
      <c r="Y23" s="55"/>
      <c r="Z23" s="55"/>
      <c r="AA23" s="55"/>
      <c r="AB23" s="53"/>
      <c r="AC23" s="53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6.05" customHeight="1">
      <c r="A24" s="51"/>
      <c r="B24" s="52"/>
      <c r="C24" s="51"/>
      <c r="D24" s="40"/>
      <c r="E24" s="40"/>
      <c r="F24" s="40"/>
      <c r="G24" s="40"/>
      <c r="H24" s="40"/>
      <c r="K24" s="53"/>
      <c r="L24" s="53"/>
      <c r="M24" s="53"/>
      <c r="N24" s="53"/>
      <c r="O24" s="53"/>
      <c r="P24" s="53"/>
      <c r="Q24" s="54"/>
      <c r="R24" s="53"/>
      <c r="S24" s="53"/>
      <c r="T24" s="53"/>
      <c r="U24" s="53"/>
      <c r="V24" s="53"/>
      <c r="W24" s="53"/>
      <c r="X24" s="53"/>
      <c r="Y24" s="55"/>
      <c r="Z24" s="55"/>
      <c r="AA24" s="55"/>
      <c r="AB24" s="53"/>
      <c r="AC24" s="53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6.05" customHeight="1">
      <c r="A25" s="56"/>
      <c r="B25" s="19"/>
      <c r="C25" s="51"/>
      <c r="D25" s="44"/>
      <c r="E25" s="44"/>
      <c r="F25" s="44"/>
      <c r="G25" s="44"/>
      <c r="H25" s="44"/>
      <c r="K25" s="53"/>
      <c r="L25" s="53"/>
      <c r="M25" s="53"/>
      <c r="N25" s="53"/>
      <c r="O25" s="53"/>
      <c r="P25" s="53"/>
      <c r="Q25" s="54"/>
      <c r="R25" s="53"/>
      <c r="S25" s="53"/>
      <c r="T25" s="53"/>
      <c r="U25" s="53"/>
      <c r="V25" s="53"/>
      <c r="W25" s="53"/>
      <c r="X25" s="53"/>
      <c r="Y25" s="55"/>
      <c r="Z25" s="55"/>
      <c r="AA25" s="55"/>
      <c r="AB25" s="53"/>
      <c r="AC25" s="53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6.05" customHeight="1">
      <c r="A26" s="51"/>
      <c r="B26" s="52"/>
      <c r="C26" s="51"/>
      <c r="D26" s="40"/>
      <c r="E26" s="40"/>
      <c r="F26" s="40"/>
      <c r="G26" s="40"/>
      <c r="H26" s="40"/>
      <c r="K26" s="53"/>
      <c r="L26" s="53"/>
      <c r="M26" s="53"/>
      <c r="N26" s="53"/>
      <c r="O26" s="53"/>
      <c r="P26" s="53"/>
      <c r="Q26" s="54"/>
      <c r="R26" s="53"/>
      <c r="S26" s="53"/>
      <c r="T26" s="53"/>
      <c r="U26" s="53"/>
      <c r="V26" s="53"/>
      <c r="W26" s="53"/>
      <c r="X26" s="53"/>
      <c r="Y26" s="55"/>
      <c r="Z26" s="55"/>
      <c r="AA26" s="55"/>
      <c r="AB26" s="53"/>
      <c r="AC26" s="53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ht="16.2" customHeight="1">
      <c r="A27" s="51"/>
      <c r="B27" s="52"/>
      <c r="C27" s="51"/>
      <c r="D27" s="40"/>
      <c r="E27" s="40"/>
      <c r="F27" s="40"/>
      <c r="G27" s="40"/>
      <c r="H27" s="40"/>
      <c r="K27" s="53"/>
      <c r="L27" s="53"/>
      <c r="M27" s="53"/>
      <c r="N27" s="53"/>
      <c r="O27" s="53"/>
      <c r="P27" s="53"/>
      <c r="Q27" s="54"/>
      <c r="R27" s="53"/>
      <c r="S27" s="53"/>
      <c r="T27" s="53"/>
      <c r="U27" s="53"/>
      <c r="V27" s="53"/>
      <c r="W27" s="53"/>
      <c r="X27" s="53"/>
      <c r="Y27" s="55"/>
      <c r="Z27" s="55"/>
      <c r="AA27" s="55"/>
      <c r="AB27" s="53"/>
      <c r="AC27" s="53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ht="16.05" customHeight="1">
      <c r="A28" s="56"/>
      <c r="B28" s="19"/>
      <c r="C28" s="51"/>
      <c r="D28" s="44"/>
      <c r="E28" s="44"/>
      <c r="F28" s="44"/>
      <c r="G28" s="44"/>
      <c r="H28" s="44"/>
      <c r="K28" s="53"/>
      <c r="L28" s="53"/>
      <c r="M28" s="53"/>
      <c r="N28" s="53"/>
      <c r="O28" s="53"/>
      <c r="P28" s="53"/>
      <c r="Q28" s="54"/>
      <c r="R28" s="53"/>
      <c r="S28" s="53"/>
      <c r="T28" s="53"/>
      <c r="U28" s="53"/>
      <c r="V28" s="53"/>
      <c r="W28" s="53"/>
      <c r="X28" s="53"/>
      <c r="Y28" s="55"/>
      <c r="Z28" s="55"/>
      <c r="AA28" s="55"/>
      <c r="AB28" s="53"/>
      <c r="AC28" s="53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ht="16.05" customHeight="1">
      <c r="A29" s="51"/>
      <c r="B29" s="52"/>
      <c r="C29" s="51"/>
      <c r="D29" s="40"/>
      <c r="E29" s="40"/>
      <c r="F29" s="40"/>
      <c r="G29" s="40"/>
      <c r="H29" s="40"/>
      <c r="K29" s="53"/>
      <c r="L29" s="53"/>
      <c r="M29" s="53"/>
      <c r="N29" s="53"/>
      <c r="O29" s="53"/>
      <c r="P29" s="53"/>
      <c r="Q29" s="54"/>
      <c r="R29" s="53"/>
      <c r="S29" s="53"/>
      <c r="T29" s="53"/>
      <c r="U29" s="53"/>
      <c r="V29" s="53"/>
      <c r="W29" s="53"/>
      <c r="X29" s="53"/>
      <c r="Y29" s="55"/>
      <c r="Z29" s="55"/>
      <c r="AA29" s="55"/>
      <c r="AB29" s="53"/>
      <c r="AC29" s="53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ht="16.05" customHeight="1">
      <c r="A30" s="51"/>
      <c r="B30" s="52"/>
      <c r="C30" s="51"/>
      <c r="D30" s="40"/>
      <c r="E30" s="40"/>
      <c r="F30" s="40"/>
      <c r="G30" s="40"/>
      <c r="H30" s="40"/>
      <c r="K30" s="53"/>
      <c r="L30" s="53"/>
      <c r="M30" s="53"/>
      <c r="N30" s="53"/>
      <c r="O30" s="53"/>
      <c r="P30" s="53"/>
      <c r="Q30" s="54"/>
      <c r="R30" s="53"/>
      <c r="S30" s="53"/>
      <c r="T30" s="53"/>
      <c r="U30" s="53"/>
      <c r="V30" s="53"/>
      <c r="W30" s="53"/>
      <c r="X30" s="53"/>
      <c r="Y30" s="55"/>
      <c r="Z30" s="55"/>
      <c r="AA30" s="55"/>
      <c r="AB30" s="53"/>
      <c r="AC30" s="53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ht="16.05" customHeight="1">
      <c r="A31" s="51"/>
      <c r="B31" s="52"/>
      <c r="C31" s="51"/>
      <c r="D31" s="40"/>
      <c r="E31" s="40"/>
      <c r="F31" s="40"/>
      <c r="G31" s="40"/>
      <c r="H31" s="40"/>
      <c r="K31" s="53"/>
      <c r="L31" s="53"/>
      <c r="M31" s="53"/>
      <c r="N31" s="53"/>
      <c r="O31" s="53"/>
      <c r="P31" s="53"/>
      <c r="Q31" s="54"/>
      <c r="R31" s="53"/>
      <c r="S31" s="53"/>
      <c r="T31" s="53"/>
      <c r="U31" s="53"/>
      <c r="V31" s="53"/>
      <c r="W31" s="53"/>
      <c r="X31" s="53"/>
      <c r="Y31" s="55"/>
      <c r="Z31" s="55"/>
      <c r="AA31" s="55"/>
      <c r="AB31" s="53"/>
      <c r="AC31" s="53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ht="16.05" customHeight="1">
      <c r="A32" s="56"/>
      <c r="B32" s="19"/>
      <c r="C32" s="51"/>
      <c r="D32" s="44"/>
      <c r="E32" s="44"/>
      <c r="F32" s="44"/>
      <c r="G32" s="44"/>
      <c r="H32" s="44"/>
      <c r="K32" s="53"/>
      <c r="L32" s="53"/>
      <c r="M32" s="53"/>
      <c r="N32" s="53"/>
      <c r="O32" s="53"/>
      <c r="P32" s="53"/>
      <c r="Q32" s="54"/>
      <c r="R32" s="53"/>
      <c r="S32" s="53"/>
      <c r="T32" s="53"/>
      <c r="U32" s="53"/>
      <c r="V32" s="53"/>
      <c r="W32" s="53"/>
      <c r="X32" s="53"/>
      <c r="Y32" s="55"/>
      <c r="Z32" s="55"/>
      <c r="AA32" s="55"/>
      <c r="AB32" s="53"/>
      <c r="AC32" s="53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38" ht="16.2" customHeight="1">
      <c r="A33" s="51"/>
      <c r="B33" s="52"/>
      <c r="C33" s="52"/>
      <c r="D33" s="40"/>
      <c r="E33" s="40"/>
      <c r="F33" s="40"/>
      <c r="G33" s="40"/>
      <c r="H33" s="40"/>
      <c r="K33" s="53"/>
      <c r="L33" s="53"/>
      <c r="M33" s="53"/>
      <c r="N33" s="53"/>
      <c r="O33" s="53"/>
      <c r="P33" s="53"/>
      <c r="Q33" s="54"/>
      <c r="R33" s="53"/>
      <c r="S33" s="53"/>
      <c r="T33" s="53"/>
      <c r="U33" s="53"/>
      <c r="V33" s="53"/>
      <c r="W33" s="53"/>
      <c r="X33" s="53"/>
      <c r="Y33" s="55"/>
      <c r="Z33" s="55"/>
      <c r="AA33" s="55"/>
      <c r="AB33" s="53"/>
      <c r="AC33" s="53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1:38" ht="16.05" customHeight="1">
      <c r="A34" s="51"/>
      <c r="B34" s="52"/>
      <c r="C34" s="19"/>
      <c r="D34" s="40"/>
      <c r="E34" s="40"/>
      <c r="F34" s="40"/>
      <c r="G34" s="40"/>
      <c r="H34" s="40"/>
      <c r="K34" s="53"/>
      <c r="L34" s="53"/>
      <c r="M34" s="53"/>
      <c r="N34" s="53"/>
      <c r="O34" s="53"/>
      <c r="P34" s="53"/>
      <c r="Q34" s="54"/>
      <c r="R34" s="53"/>
      <c r="S34" s="53"/>
      <c r="T34" s="53"/>
      <c r="U34" s="53"/>
      <c r="V34" s="53"/>
      <c r="W34" s="53"/>
      <c r="X34" s="53"/>
      <c r="Y34" s="55"/>
      <c r="Z34" s="55"/>
      <c r="AA34" s="55"/>
      <c r="AB34" s="53"/>
      <c r="AC34" s="53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38" ht="16.05" customHeight="1">
      <c r="A35" s="51"/>
      <c r="B35" s="51"/>
      <c r="C35" s="64"/>
      <c r="D35" s="40"/>
      <c r="E35" s="40"/>
      <c r="F35" s="40"/>
      <c r="G35" s="40"/>
      <c r="H35" s="40"/>
      <c r="K35" s="53"/>
      <c r="L35" s="53"/>
      <c r="M35" s="53"/>
      <c r="N35" s="53"/>
      <c r="O35" s="53"/>
      <c r="P35" s="53"/>
      <c r="Q35" s="54"/>
      <c r="R35" s="53"/>
      <c r="S35" s="53"/>
      <c r="T35" s="53"/>
      <c r="U35" s="53"/>
      <c r="V35" s="53"/>
      <c r="W35" s="53"/>
      <c r="X35" s="53"/>
      <c r="Y35" s="55"/>
      <c r="Z35" s="55"/>
      <c r="AA35" s="55"/>
      <c r="AB35" s="53"/>
      <c r="AC35" s="53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1:38" ht="16.05" customHeight="1">
      <c r="A36" s="51"/>
      <c r="B36" s="51"/>
      <c r="C36" s="64"/>
      <c r="D36" s="44"/>
      <c r="E36" s="44"/>
      <c r="F36" s="44"/>
      <c r="G36" s="44"/>
      <c r="H36" s="44"/>
      <c r="K36" s="53"/>
      <c r="L36" s="53"/>
      <c r="M36" s="53"/>
      <c r="N36" s="53"/>
      <c r="O36" s="53"/>
      <c r="P36" s="53"/>
      <c r="Q36" s="54"/>
      <c r="R36" s="53"/>
      <c r="S36" s="53"/>
      <c r="T36" s="53"/>
      <c r="U36" s="53"/>
      <c r="V36" s="53"/>
      <c r="W36" s="53"/>
      <c r="X36" s="53"/>
      <c r="Y36" s="55"/>
      <c r="Z36" s="55"/>
      <c r="AA36" s="55"/>
      <c r="AB36" s="53"/>
      <c r="AC36" s="53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38" ht="16.05" customHeight="1">
      <c r="A37" s="51"/>
      <c r="B37" s="52"/>
      <c r="C37" s="51"/>
      <c r="D37" s="40"/>
      <c r="E37" s="40"/>
      <c r="F37" s="40"/>
      <c r="G37" s="40"/>
      <c r="H37" s="40"/>
      <c r="K37" s="53"/>
      <c r="L37" s="53"/>
      <c r="M37" s="53"/>
      <c r="N37" s="53"/>
      <c r="O37" s="53"/>
      <c r="P37" s="53"/>
      <c r="Q37" s="54"/>
      <c r="R37" s="53"/>
      <c r="S37" s="53"/>
      <c r="T37" s="53"/>
      <c r="U37" s="53"/>
      <c r="V37" s="53"/>
      <c r="W37" s="53"/>
      <c r="X37" s="53"/>
      <c r="Y37" s="55"/>
      <c r="Z37" s="55"/>
      <c r="AA37" s="55"/>
      <c r="AB37" s="53"/>
      <c r="AC37" s="53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8" ht="16.05" customHeight="1">
      <c r="A38" s="56"/>
      <c r="B38" s="19"/>
      <c r="C38" s="51"/>
      <c r="D38" s="44"/>
      <c r="E38" s="44"/>
      <c r="F38" s="44"/>
      <c r="G38" s="44"/>
      <c r="H38" s="44"/>
      <c r="K38" s="53"/>
      <c r="L38" s="53"/>
      <c r="M38" s="53"/>
      <c r="N38" s="53"/>
      <c r="O38" s="53"/>
      <c r="P38" s="53"/>
      <c r="Q38" s="54"/>
      <c r="R38" s="53"/>
      <c r="S38" s="53"/>
      <c r="T38" s="53"/>
      <c r="U38" s="53"/>
      <c r="V38" s="53"/>
      <c r="W38" s="53"/>
      <c r="X38" s="53"/>
      <c r="Y38" s="55"/>
      <c r="Z38" s="55"/>
      <c r="AA38" s="55"/>
      <c r="AB38" s="53"/>
      <c r="AC38" s="53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ht="16.2" customHeight="1">
      <c r="A39" s="51"/>
      <c r="B39" s="52"/>
      <c r="C39" s="51"/>
      <c r="D39" s="40"/>
      <c r="E39" s="40"/>
      <c r="F39" s="40"/>
      <c r="G39" s="40"/>
      <c r="H39" s="40"/>
      <c r="K39" s="53"/>
      <c r="L39" s="53"/>
      <c r="M39" s="53"/>
      <c r="N39" s="53"/>
      <c r="O39" s="53"/>
      <c r="P39" s="53"/>
      <c r="Q39" s="54"/>
      <c r="R39" s="53"/>
      <c r="S39" s="53"/>
      <c r="T39" s="53"/>
      <c r="U39" s="53"/>
      <c r="V39" s="53"/>
      <c r="W39" s="53"/>
      <c r="X39" s="53"/>
      <c r="Y39" s="55"/>
      <c r="Z39" s="55"/>
      <c r="AA39" s="55"/>
      <c r="AB39" s="53"/>
      <c r="AC39" s="53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ht="16.05" customHeight="1">
      <c r="A40" s="51"/>
      <c r="B40" s="52"/>
      <c r="C40" s="19"/>
      <c r="D40" s="40"/>
      <c r="E40" s="40"/>
      <c r="F40" s="40"/>
      <c r="G40" s="40"/>
      <c r="H40" s="40"/>
      <c r="K40" s="53"/>
      <c r="L40" s="53"/>
      <c r="M40" s="53"/>
      <c r="N40" s="53"/>
      <c r="O40" s="53"/>
      <c r="P40" s="53"/>
      <c r="Q40" s="54"/>
      <c r="R40" s="53"/>
      <c r="S40" s="53"/>
      <c r="T40" s="53"/>
      <c r="U40" s="53"/>
      <c r="V40" s="53"/>
      <c r="W40" s="53"/>
      <c r="X40" s="53"/>
      <c r="Y40" s="55"/>
      <c r="Z40" s="55"/>
      <c r="AA40" s="55"/>
      <c r="AB40" s="53"/>
      <c r="AC40" s="53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ht="16.05" customHeight="1">
      <c r="A41" s="51"/>
      <c r="B41" s="51"/>
      <c r="C41" s="64"/>
      <c r="D41" s="40"/>
      <c r="E41" s="40"/>
      <c r="F41" s="40"/>
      <c r="G41" s="40"/>
      <c r="H41" s="40"/>
      <c r="K41" s="53"/>
      <c r="L41" s="53"/>
      <c r="M41" s="53"/>
      <c r="N41" s="53"/>
      <c r="O41" s="53"/>
      <c r="P41" s="53"/>
      <c r="Q41" s="54"/>
      <c r="R41" s="53"/>
      <c r="S41" s="53"/>
      <c r="T41" s="53"/>
      <c r="U41" s="53"/>
      <c r="V41" s="53"/>
      <c r="W41" s="53"/>
      <c r="X41" s="53"/>
      <c r="Y41" s="55"/>
      <c r="Z41" s="55"/>
      <c r="AA41" s="55"/>
      <c r="AB41" s="53"/>
      <c r="AC41" s="53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1:38" ht="16.05" customHeight="1">
      <c r="A42" s="51"/>
      <c r="B42" s="51"/>
      <c r="C42" s="64"/>
      <c r="D42" s="40"/>
      <c r="E42" s="40"/>
      <c r="F42" s="40"/>
      <c r="G42" s="40"/>
      <c r="H42" s="40"/>
      <c r="K42" s="53"/>
      <c r="L42" s="53"/>
      <c r="M42" s="53"/>
      <c r="N42" s="53"/>
      <c r="O42" s="53"/>
      <c r="P42" s="53"/>
      <c r="Q42" s="54"/>
      <c r="R42" s="53"/>
      <c r="S42" s="53"/>
      <c r="T42" s="53"/>
      <c r="U42" s="53"/>
      <c r="V42" s="53"/>
      <c r="W42" s="53"/>
      <c r="X42" s="53"/>
      <c r="Y42" s="55"/>
      <c r="Z42" s="55"/>
      <c r="AA42" s="55"/>
      <c r="AB42" s="53"/>
      <c r="AC42" s="53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ht="16.05" customHeight="1">
      <c r="A43" s="51"/>
      <c r="B43" s="51"/>
      <c r="C43" s="64"/>
      <c r="D43" s="44"/>
      <c r="E43" s="44"/>
      <c r="F43" s="44"/>
      <c r="G43" s="44"/>
      <c r="H43" s="44"/>
      <c r="K43" s="53"/>
      <c r="L43" s="53"/>
      <c r="M43" s="53"/>
      <c r="N43" s="53"/>
      <c r="O43" s="53"/>
      <c r="P43" s="53"/>
      <c r="Q43" s="54"/>
      <c r="R43" s="53"/>
      <c r="S43" s="53"/>
      <c r="T43" s="53"/>
      <c r="U43" s="53"/>
      <c r="V43" s="53"/>
      <c r="W43" s="53"/>
      <c r="X43" s="53"/>
      <c r="Y43" s="55"/>
      <c r="Z43" s="55"/>
      <c r="AA43" s="55"/>
      <c r="AB43" s="53"/>
      <c r="AC43" s="53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ht="16.05" customHeight="1">
      <c r="A44" s="56"/>
      <c r="B44" s="19"/>
      <c r="C44" s="51"/>
      <c r="D44" s="44"/>
      <c r="E44" s="44"/>
      <c r="F44" s="44"/>
      <c r="G44" s="44"/>
      <c r="H44" s="44"/>
      <c r="K44" s="53"/>
      <c r="L44" s="53"/>
      <c r="M44" s="53"/>
      <c r="N44" s="53"/>
      <c r="O44" s="53"/>
      <c r="P44" s="53"/>
      <c r="Q44" s="54"/>
      <c r="R44" s="53"/>
      <c r="S44" s="53"/>
      <c r="T44" s="53"/>
      <c r="U44" s="53"/>
      <c r="V44" s="53"/>
      <c r="W44" s="53"/>
      <c r="X44" s="53"/>
      <c r="Y44" s="55"/>
      <c r="Z44" s="55"/>
      <c r="AA44" s="55"/>
      <c r="AB44" s="53"/>
      <c r="AC44" s="53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ht="16.2" customHeight="1">
      <c r="A45" s="51"/>
      <c r="B45" s="52"/>
      <c r="C45" s="19"/>
      <c r="D45" s="40"/>
      <c r="E45" s="40"/>
      <c r="F45" s="40"/>
      <c r="G45" s="40"/>
      <c r="H45" s="40"/>
      <c r="K45" s="53"/>
      <c r="L45" s="53"/>
      <c r="M45" s="53"/>
      <c r="N45" s="53"/>
      <c r="O45" s="53"/>
      <c r="P45" s="53"/>
      <c r="Q45" s="54"/>
      <c r="R45" s="53"/>
      <c r="S45" s="53"/>
      <c r="T45" s="53"/>
      <c r="U45" s="53"/>
      <c r="V45" s="53"/>
      <c r="W45" s="53"/>
      <c r="X45" s="53"/>
      <c r="Y45" s="55"/>
      <c r="Z45" s="55"/>
      <c r="AA45" s="55"/>
      <c r="AB45" s="53"/>
      <c r="AC45" s="53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38" ht="16.05" customHeight="1">
      <c r="A46" s="51"/>
      <c r="B46" s="51"/>
      <c r="C46" s="64"/>
      <c r="D46" s="40"/>
      <c r="E46" s="40"/>
      <c r="F46" s="40"/>
      <c r="G46" s="40"/>
      <c r="H46" s="40"/>
      <c r="K46" s="53"/>
      <c r="L46" s="53"/>
      <c r="M46" s="53"/>
      <c r="N46" s="53"/>
      <c r="O46" s="53"/>
      <c r="P46" s="53"/>
      <c r="Q46" s="54"/>
      <c r="R46" s="53"/>
      <c r="S46" s="53"/>
      <c r="T46" s="53"/>
      <c r="U46" s="53"/>
      <c r="V46" s="53"/>
      <c r="W46" s="53"/>
      <c r="X46" s="53"/>
      <c r="Y46" s="55"/>
      <c r="Z46" s="55"/>
      <c r="AA46" s="55"/>
      <c r="AB46" s="53"/>
      <c r="AC46" s="53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ht="37.049999999999997" customHeight="1">
      <c r="A47" s="151"/>
      <c r="B47" s="151"/>
      <c r="C47" s="151"/>
      <c r="D47" s="151"/>
      <c r="E47" s="151"/>
      <c r="F47" s="151"/>
      <c r="G47" s="50"/>
      <c r="H47" s="67"/>
      <c r="K47" s="53"/>
      <c r="L47" s="53"/>
      <c r="M47" s="53"/>
      <c r="N47" s="53"/>
      <c r="O47" s="53"/>
      <c r="P47" s="53"/>
      <c r="Q47" s="54"/>
      <c r="R47" s="53"/>
      <c r="S47" s="53"/>
      <c r="T47" s="53"/>
      <c r="U47" s="53"/>
      <c r="V47" s="53"/>
      <c r="W47" s="53"/>
      <c r="X47" s="53"/>
      <c r="Y47" s="55"/>
      <c r="Z47" s="55"/>
      <c r="AA47" s="55"/>
      <c r="AB47" s="53"/>
      <c r="AC47" s="53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ht="16.2" customHeight="1">
      <c r="A48" s="51"/>
      <c r="B48" s="51"/>
      <c r="C48" s="64"/>
      <c r="D48" s="44"/>
      <c r="E48" s="44"/>
      <c r="F48" s="44"/>
      <c r="G48" s="44"/>
      <c r="H48" s="44"/>
      <c r="K48" s="53"/>
      <c r="L48" s="53"/>
      <c r="M48" s="53"/>
      <c r="N48" s="53"/>
      <c r="O48" s="53"/>
      <c r="P48" s="53"/>
      <c r="Q48" s="54"/>
      <c r="R48" s="53"/>
      <c r="S48" s="53"/>
      <c r="T48" s="53"/>
      <c r="U48" s="53"/>
      <c r="V48" s="53"/>
      <c r="W48" s="53"/>
      <c r="X48" s="53"/>
      <c r="Y48" s="55"/>
      <c r="Z48" s="55"/>
      <c r="AA48" s="55"/>
      <c r="AB48" s="53"/>
      <c r="AC48" s="53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ht="16.05" customHeight="1">
      <c r="A49" s="51"/>
      <c r="B49" s="52"/>
      <c r="C49" s="19"/>
      <c r="D49" s="40"/>
      <c r="E49" s="40"/>
      <c r="F49" s="40"/>
      <c r="G49" s="40"/>
      <c r="H49" s="40"/>
      <c r="K49" s="53"/>
      <c r="L49" s="53"/>
      <c r="M49" s="53"/>
      <c r="N49" s="53"/>
      <c r="O49" s="53"/>
      <c r="P49" s="53"/>
      <c r="Q49" s="54"/>
      <c r="R49" s="53"/>
      <c r="S49" s="53"/>
      <c r="T49" s="53"/>
      <c r="U49" s="53"/>
      <c r="V49" s="53"/>
      <c r="W49" s="53"/>
      <c r="X49" s="53"/>
      <c r="Y49" s="55"/>
      <c r="Z49" s="55"/>
      <c r="AA49" s="55"/>
      <c r="AB49" s="53"/>
      <c r="AC49" s="53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ht="16.05" customHeight="1">
      <c r="A50" s="51"/>
      <c r="B50" s="51"/>
      <c r="C50" s="64"/>
      <c r="D50" s="40"/>
      <c r="E50" s="40"/>
      <c r="F50" s="40"/>
      <c r="G50" s="40"/>
      <c r="H50" s="40"/>
      <c r="K50" s="53"/>
      <c r="L50" s="53"/>
      <c r="M50" s="53"/>
      <c r="N50" s="53"/>
      <c r="O50" s="53"/>
      <c r="P50" s="53"/>
      <c r="Q50" s="54"/>
      <c r="R50" s="53"/>
      <c r="S50" s="53"/>
      <c r="T50" s="53"/>
      <c r="U50" s="53"/>
      <c r="V50" s="53"/>
      <c r="W50" s="53"/>
      <c r="X50" s="53"/>
      <c r="Y50" s="55"/>
      <c r="Z50" s="55"/>
      <c r="AA50" s="55"/>
      <c r="AB50" s="53"/>
      <c r="AC50" s="53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ht="16.05" customHeight="1">
      <c r="A51" s="51"/>
      <c r="B51" s="51"/>
      <c r="C51" s="64"/>
      <c r="D51" s="44"/>
      <c r="E51" s="44"/>
      <c r="F51" s="44"/>
      <c r="G51" s="44"/>
      <c r="H51" s="44"/>
      <c r="K51" s="53"/>
      <c r="L51" s="53"/>
      <c r="M51" s="53"/>
      <c r="N51" s="53"/>
      <c r="O51" s="53"/>
      <c r="P51" s="53"/>
      <c r="Q51" s="54"/>
      <c r="R51" s="53"/>
      <c r="S51" s="53"/>
      <c r="T51" s="53"/>
      <c r="U51" s="53"/>
      <c r="V51" s="53"/>
      <c r="W51" s="53"/>
      <c r="X51" s="53"/>
      <c r="Y51" s="55"/>
      <c r="Z51" s="55"/>
      <c r="AA51" s="55"/>
      <c r="AB51" s="53"/>
      <c r="AC51" s="53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ht="16.05" customHeight="1">
      <c r="A52" s="51"/>
      <c r="B52" s="52"/>
      <c r="C52" s="51"/>
      <c r="D52" s="40"/>
      <c r="E52" s="40"/>
      <c r="F52" s="40"/>
      <c r="G52" s="40"/>
      <c r="H52" s="40"/>
      <c r="K52" s="53"/>
      <c r="L52" s="53"/>
      <c r="M52" s="53"/>
      <c r="N52" s="53"/>
      <c r="O52" s="53"/>
      <c r="P52" s="53"/>
      <c r="Q52" s="54"/>
      <c r="R52" s="53"/>
      <c r="S52" s="53"/>
      <c r="T52" s="53"/>
      <c r="U52" s="53"/>
      <c r="V52" s="53"/>
      <c r="W52" s="53"/>
      <c r="X52" s="53"/>
      <c r="Y52" s="55"/>
      <c r="Z52" s="55"/>
      <c r="AA52" s="55"/>
      <c r="AB52" s="53"/>
      <c r="AC52" s="53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ht="16.2" customHeight="1">
      <c r="A53" s="51"/>
      <c r="B53" s="52"/>
      <c r="C53" s="51"/>
      <c r="D53" s="40"/>
      <c r="E53" s="40"/>
      <c r="F53" s="40"/>
      <c r="G53" s="40"/>
      <c r="H53" s="40"/>
      <c r="K53" s="53"/>
      <c r="L53" s="53"/>
      <c r="M53" s="53"/>
      <c r="N53" s="53"/>
      <c r="O53" s="53"/>
      <c r="P53" s="53"/>
      <c r="Q53" s="54"/>
      <c r="R53" s="53"/>
      <c r="S53" s="53"/>
      <c r="T53" s="53"/>
      <c r="U53" s="53"/>
      <c r="V53" s="53"/>
      <c r="W53" s="53"/>
      <c r="X53" s="53"/>
      <c r="Y53" s="55"/>
      <c r="Z53" s="55"/>
      <c r="AA53" s="55"/>
      <c r="AB53" s="53"/>
      <c r="AC53" s="53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1:38" ht="16.05" customHeight="1">
      <c r="A54" s="51"/>
      <c r="B54" s="52"/>
      <c r="C54" s="51"/>
      <c r="D54" s="40"/>
      <c r="E54" s="40"/>
      <c r="F54" s="40"/>
      <c r="G54" s="40"/>
      <c r="H54" s="40"/>
      <c r="K54" s="53"/>
      <c r="L54" s="53"/>
      <c r="M54" s="53"/>
      <c r="N54" s="53"/>
      <c r="O54" s="53"/>
      <c r="P54" s="53"/>
      <c r="Q54" s="54"/>
      <c r="R54" s="53"/>
      <c r="S54" s="53"/>
      <c r="T54" s="53"/>
      <c r="U54" s="53"/>
      <c r="V54" s="53"/>
      <c r="W54" s="53"/>
      <c r="X54" s="53"/>
      <c r="Y54" s="55"/>
      <c r="Z54" s="55"/>
      <c r="AA54" s="55"/>
      <c r="AB54" s="53"/>
      <c r="AC54" s="53"/>
      <c r="AD54" s="55"/>
      <c r="AE54" s="55"/>
      <c r="AF54" s="55"/>
      <c r="AG54" s="55"/>
      <c r="AH54" s="55"/>
      <c r="AI54" s="55"/>
      <c r="AJ54" s="55"/>
      <c r="AK54" s="55"/>
      <c r="AL54" s="55"/>
    </row>
    <row r="55" spans="1:38" ht="16.05" customHeight="1">
      <c r="A55" s="51"/>
      <c r="B55" s="52"/>
      <c r="C55" s="19"/>
      <c r="D55" s="40"/>
      <c r="E55" s="40"/>
      <c r="F55" s="40"/>
      <c r="G55" s="40"/>
      <c r="H55" s="40"/>
      <c r="K55" s="53"/>
      <c r="L55" s="53"/>
      <c r="M55" s="53"/>
      <c r="N55" s="53"/>
      <c r="O55" s="53"/>
      <c r="P55" s="53"/>
      <c r="Q55" s="54"/>
      <c r="R55" s="53"/>
      <c r="S55" s="53"/>
      <c r="T55" s="53"/>
      <c r="U55" s="53"/>
      <c r="V55" s="53"/>
      <c r="W55" s="53"/>
      <c r="X55" s="53"/>
      <c r="Y55" s="55"/>
      <c r="Z55" s="55"/>
      <c r="AA55" s="55"/>
      <c r="AB55" s="53"/>
      <c r="AC55" s="53"/>
      <c r="AD55" s="55"/>
      <c r="AE55" s="55"/>
      <c r="AF55" s="55"/>
      <c r="AG55" s="55"/>
      <c r="AH55" s="55"/>
      <c r="AI55" s="55"/>
      <c r="AJ55" s="55"/>
      <c r="AK55" s="55"/>
      <c r="AL55" s="55"/>
    </row>
    <row r="56" spans="1:38" ht="16.05" customHeight="1">
      <c r="A56" s="51"/>
      <c r="B56" s="51"/>
      <c r="C56" s="64"/>
      <c r="D56" s="40"/>
      <c r="E56" s="40"/>
      <c r="F56" s="40"/>
      <c r="G56" s="40"/>
      <c r="H56" s="40"/>
      <c r="K56" s="53"/>
      <c r="L56" s="53"/>
      <c r="M56" s="53"/>
      <c r="N56" s="53"/>
      <c r="O56" s="53"/>
      <c r="P56" s="53"/>
      <c r="Q56" s="54"/>
      <c r="R56" s="53"/>
      <c r="S56" s="53"/>
      <c r="T56" s="53"/>
      <c r="U56" s="53"/>
      <c r="V56" s="53"/>
      <c r="W56" s="53"/>
      <c r="X56" s="53"/>
      <c r="Y56" s="55"/>
      <c r="Z56" s="55"/>
      <c r="AA56" s="55"/>
      <c r="AB56" s="53"/>
      <c r="AC56" s="53"/>
      <c r="AD56" s="55"/>
      <c r="AE56" s="55"/>
      <c r="AF56" s="55"/>
      <c r="AG56" s="55"/>
      <c r="AH56" s="55"/>
      <c r="AI56" s="55"/>
      <c r="AJ56" s="55"/>
      <c r="AK56" s="55"/>
      <c r="AL56" s="55"/>
    </row>
    <row r="57" spans="1:38" ht="16.05" customHeight="1">
      <c r="A57" s="51"/>
      <c r="B57" s="51"/>
      <c r="C57" s="64"/>
      <c r="D57" s="44"/>
      <c r="E57" s="44"/>
      <c r="F57" s="44"/>
      <c r="G57" s="44"/>
      <c r="H57" s="44"/>
      <c r="K57" s="53"/>
      <c r="L57" s="53"/>
      <c r="M57" s="53"/>
      <c r="N57" s="53"/>
      <c r="O57" s="53"/>
      <c r="P57" s="53"/>
      <c r="Q57" s="54"/>
      <c r="R57" s="53"/>
      <c r="S57" s="53"/>
      <c r="T57" s="53"/>
      <c r="U57" s="53"/>
      <c r="V57" s="53"/>
      <c r="W57" s="53"/>
      <c r="X57" s="53"/>
      <c r="Y57" s="55"/>
      <c r="Z57" s="55"/>
      <c r="AA57" s="55"/>
      <c r="AB57" s="53"/>
      <c r="AC57" s="53"/>
      <c r="AD57" s="55"/>
      <c r="AE57" s="55"/>
      <c r="AF57" s="55"/>
      <c r="AG57" s="55"/>
      <c r="AH57" s="55"/>
      <c r="AI57" s="55"/>
      <c r="AJ57" s="55"/>
      <c r="AK57" s="55"/>
      <c r="AL57" s="55"/>
    </row>
    <row r="58" spans="1:38" ht="16.05" customHeight="1">
      <c r="A58" s="56"/>
      <c r="B58" s="19"/>
      <c r="C58" s="51"/>
      <c r="D58" s="44"/>
      <c r="E58" s="44"/>
      <c r="F58" s="44"/>
      <c r="G58" s="44"/>
      <c r="H58" s="44"/>
      <c r="K58" s="53"/>
      <c r="L58" s="53"/>
      <c r="M58" s="53"/>
      <c r="N58" s="53"/>
      <c r="O58" s="53"/>
      <c r="P58" s="53"/>
      <c r="Q58" s="54"/>
      <c r="R58" s="53"/>
      <c r="S58" s="53"/>
      <c r="T58" s="53"/>
      <c r="U58" s="53"/>
      <c r="V58" s="53"/>
      <c r="W58" s="53"/>
      <c r="X58" s="53"/>
      <c r="Y58" s="55"/>
      <c r="Z58" s="55"/>
      <c r="AA58" s="55"/>
      <c r="AB58" s="53"/>
      <c r="AC58" s="53"/>
      <c r="AD58" s="55"/>
      <c r="AE58" s="55"/>
      <c r="AF58" s="55"/>
      <c r="AG58" s="55"/>
      <c r="AH58" s="55"/>
      <c r="AI58" s="55"/>
      <c r="AJ58" s="55"/>
      <c r="AK58" s="55"/>
      <c r="AL58" s="55"/>
    </row>
    <row r="59" spans="1:38" ht="16.2" customHeight="1">
      <c r="A59" s="51"/>
      <c r="B59" s="52"/>
      <c r="C59" s="51"/>
      <c r="D59" s="40"/>
      <c r="E59" s="40"/>
      <c r="F59" s="40"/>
      <c r="G59" s="40"/>
      <c r="H59" s="40"/>
      <c r="K59" s="53"/>
      <c r="L59" s="53"/>
      <c r="M59" s="53"/>
      <c r="N59" s="53"/>
      <c r="O59" s="53"/>
      <c r="P59" s="53"/>
      <c r="Q59" s="54"/>
      <c r="R59" s="53"/>
      <c r="S59" s="53"/>
      <c r="T59" s="53"/>
      <c r="U59" s="53"/>
      <c r="V59" s="53"/>
      <c r="W59" s="53"/>
      <c r="X59" s="53"/>
      <c r="Y59" s="55"/>
      <c r="Z59" s="55"/>
      <c r="AA59" s="55"/>
      <c r="AB59" s="53"/>
      <c r="AC59" s="53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1:38" ht="16.05" customHeight="1">
      <c r="A60" s="51"/>
      <c r="B60" s="52"/>
      <c r="C60" s="51"/>
      <c r="D60" s="40"/>
      <c r="E60" s="40"/>
      <c r="F60" s="40"/>
      <c r="G60" s="40"/>
      <c r="H60" s="40"/>
      <c r="K60" s="53"/>
      <c r="L60" s="53"/>
      <c r="M60" s="53"/>
      <c r="N60" s="53"/>
      <c r="O60" s="53"/>
      <c r="P60" s="53"/>
      <c r="Q60" s="54"/>
      <c r="R60" s="53"/>
      <c r="S60" s="53"/>
      <c r="T60" s="53"/>
      <c r="U60" s="53"/>
      <c r="V60" s="53"/>
      <c r="W60" s="53"/>
      <c r="X60" s="53"/>
      <c r="Y60" s="55"/>
      <c r="Z60" s="55"/>
      <c r="AA60" s="55"/>
      <c r="AB60" s="53"/>
      <c r="AC60" s="53"/>
      <c r="AD60" s="55"/>
      <c r="AE60" s="55"/>
      <c r="AF60" s="55"/>
      <c r="AG60" s="55"/>
      <c r="AH60" s="55"/>
      <c r="AI60" s="55"/>
      <c r="AJ60" s="55"/>
      <c r="AK60" s="55"/>
      <c r="AL60" s="55"/>
    </row>
    <row r="61" spans="1:38" ht="16.05" customHeight="1">
      <c r="A61" s="51"/>
      <c r="B61" s="52"/>
      <c r="C61" s="51"/>
      <c r="D61" s="40"/>
      <c r="E61" s="40"/>
      <c r="F61" s="40"/>
      <c r="G61" s="40"/>
      <c r="H61" s="40"/>
      <c r="K61" s="53"/>
      <c r="L61" s="53"/>
      <c r="M61" s="53"/>
      <c r="N61" s="53"/>
      <c r="O61" s="53"/>
      <c r="P61" s="53"/>
      <c r="Q61" s="54"/>
      <c r="R61" s="53"/>
      <c r="S61" s="53"/>
      <c r="T61" s="53"/>
      <c r="U61" s="53"/>
      <c r="V61" s="53"/>
      <c r="W61" s="53"/>
      <c r="X61" s="53"/>
      <c r="Y61" s="55"/>
      <c r="Z61" s="55"/>
      <c r="AA61" s="55"/>
      <c r="AB61" s="53"/>
      <c r="AC61" s="53"/>
      <c r="AD61" s="55"/>
      <c r="AE61" s="55"/>
      <c r="AF61" s="55"/>
      <c r="AG61" s="55"/>
      <c r="AH61" s="55"/>
      <c r="AI61" s="55"/>
      <c r="AJ61" s="55"/>
      <c r="AK61" s="55"/>
      <c r="AL61" s="55"/>
    </row>
    <row r="62" spans="1:38" ht="16.05" customHeight="1">
      <c r="A62" s="51"/>
      <c r="B62" s="52"/>
      <c r="C62" s="51"/>
      <c r="D62" s="40"/>
      <c r="E62" s="40"/>
      <c r="F62" s="40"/>
      <c r="G62" s="40"/>
      <c r="H62" s="40"/>
      <c r="K62" s="53"/>
      <c r="L62" s="53"/>
      <c r="M62" s="53"/>
      <c r="N62" s="53"/>
      <c r="O62" s="53"/>
      <c r="P62" s="53"/>
      <c r="Q62" s="54"/>
      <c r="R62" s="53"/>
      <c r="S62" s="53"/>
      <c r="T62" s="53"/>
      <c r="U62" s="53"/>
      <c r="V62" s="53"/>
      <c r="W62" s="53"/>
      <c r="X62" s="53"/>
      <c r="Y62" s="55"/>
      <c r="Z62" s="55"/>
      <c r="AA62" s="55"/>
      <c r="AB62" s="53"/>
      <c r="AC62" s="53"/>
      <c r="AD62" s="55"/>
      <c r="AE62" s="55"/>
      <c r="AF62" s="55"/>
      <c r="AG62" s="55"/>
      <c r="AH62" s="55"/>
      <c r="AI62" s="55"/>
      <c r="AJ62" s="55"/>
      <c r="AK62" s="55"/>
      <c r="AL62" s="55"/>
    </row>
    <row r="63" spans="1:38" ht="16.05" customHeight="1">
      <c r="A63" s="51"/>
      <c r="B63" s="52"/>
      <c r="C63" s="52"/>
      <c r="D63" s="40"/>
      <c r="E63" s="40"/>
      <c r="F63" s="40"/>
      <c r="G63" s="40"/>
      <c r="H63" s="40"/>
      <c r="K63" s="53"/>
      <c r="L63" s="53"/>
      <c r="M63" s="53"/>
      <c r="N63" s="53"/>
      <c r="O63" s="53"/>
      <c r="P63" s="53"/>
      <c r="Q63" s="54"/>
      <c r="R63" s="53"/>
      <c r="S63" s="53"/>
      <c r="T63" s="53"/>
      <c r="U63" s="53"/>
      <c r="V63" s="53"/>
      <c r="W63" s="53"/>
      <c r="X63" s="53"/>
      <c r="Y63" s="55"/>
      <c r="Z63" s="55"/>
      <c r="AA63" s="55"/>
      <c r="AB63" s="53"/>
      <c r="AC63" s="53"/>
      <c r="AD63" s="55"/>
      <c r="AE63" s="55"/>
      <c r="AF63" s="55"/>
      <c r="AG63" s="55"/>
      <c r="AH63" s="55"/>
      <c r="AI63" s="55"/>
      <c r="AJ63" s="55"/>
      <c r="AK63" s="55"/>
      <c r="AL63" s="55"/>
    </row>
    <row r="64" spans="1:38" ht="16.05" customHeight="1">
      <c r="A64" s="51"/>
      <c r="B64" s="52"/>
      <c r="C64" s="19"/>
      <c r="D64" s="40"/>
      <c r="E64" s="40"/>
      <c r="F64" s="40"/>
      <c r="G64" s="40"/>
      <c r="H64" s="40"/>
      <c r="K64" s="53"/>
      <c r="L64" s="53"/>
      <c r="M64" s="53"/>
      <c r="N64" s="53"/>
      <c r="O64" s="53"/>
      <c r="P64" s="53"/>
      <c r="Q64" s="54"/>
      <c r="R64" s="53"/>
      <c r="S64" s="53"/>
      <c r="T64" s="53"/>
      <c r="U64" s="53"/>
      <c r="V64" s="53"/>
      <c r="W64" s="53"/>
      <c r="X64" s="53"/>
      <c r="Y64" s="55"/>
      <c r="Z64" s="55"/>
      <c r="AA64" s="55"/>
      <c r="AB64" s="53"/>
      <c r="AC64" s="53"/>
      <c r="AD64" s="55"/>
      <c r="AE64" s="55"/>
      <c r="AF64" s="55"/>
      <c r="AG64" s="55"/>
      <c r="AH64" s="55"/>
      <c r="AI64" s="55"/>
      <c r="AJ64" s="55"/>
      <c r="AK64" s="55"/>
      <c r="AL64" s="55"/>
    </row>
    <row r="65" spans="1:38" ht="16.2" customHeight="1">
      <c r="A65" s="51"/>
      <c r="B65" s="51"/>
      <c r="C65" s="64"/>
      <c r="D65" s="40"/>
      <c r="E65" s="40"/>
      <c r="F65" s="40"/>
      <c r="G65" s="40"/>
      <c r="H65" s="40"/>
      <c r="K65" s="53"/>
      <c r="L65" s="53"/>
      <c r="M65" s="53"/>
      <c r="N65" s="53"/>
      <c r="O65" s="53"/>
      <c r="P65" s="53"/>
      <c r="Q65" s="54"/>
      <c r="R65" s="53"/>
      <c r="S65" s="53"/>
      <c r="T65" s="53"/>
      <c r="U65" s="53"/>
      <c r="V65" s="53"/>
      <c r="W65" s="53"/>
      <c r="X65" s="53"/>
      <c r="Y65" s="55"/>
      <c r="Z65" s="55"/>
      <c r="AA65" s="55"/>
      <c r="AB65" s="53"/>
      <c r="AC65" s="53"/>
      <c r="AD65" s="55"/>
      <c r="AE65" s="55"/>
      <c r="AF65" s="55"/>
      <c r="AG65" s="55"/>
      <c r="AH65" s="55"/>
      <c r="AI65" s="55"/>
      <c r="AJ65" s="55"/>
      <c r="AK65" s="55"/>
      <c r="AL65" s="55"/>
    </row>
    <row r="66" spans="1:38" ht="16.05" customHeight="1">
      <c r="A66" s="51"/>
      <c r="B66" s="51"/>
      <c r="C66" s="64"/>
      <c r="D66" s="44"/>
      <c r="E66" s="44"/>
      <c r="F66" s="44"/>
      <c r="G66" s="44"/>
      <c r="H66" s="44"/>
      <c r="K66" s="53"/>
      <c r="L66" s="53"/>
      <c r="M66" s="53"/>
      <c r="N66" s="53"/>
      <c r="O66" s="53"/>
      <c r="P66" s="53"/>
      <c r="Q66" s="54"/>
      <c r="R66" s="53"/>
      <c r="S66" s="53"/>
      <c r="T66" s="53"/>
      <c r="U66" s="53"/>
      <c r="V66" s="53"/>
      <c r="W66" s="53"/>
      <c r="X66" s="53"/>
      <c r="Y66" s="55"/>
      <c r="Z66" s="55"/>
      <c r="AA66" s="55"/>
      <c r="AB66" s="53"/>
      <c r="AC66" s="53"/>
      <c r="AD66" s="55"/>
      <c r="AE66" s="55"/>
      <c r="AF66" s="55"/>
      <c r="AG66" s="55"/>
      <c r="AH66" s="55"/>
      <c r="AI66" s="55"/>
      <c r="AJ66" s="55"/>
      <c r="AK66" s="55"/>
      <c r="AL66" s="55"/>
    </row>
    <row r="67" spans="1:38" ht="16.05" customHeight="1">
      <c r="A67" s="51"/>
      <c r="B67" s="52"/>
      <c r="C67" s="52"/>
      <c r="D67" s="40"/>
      <c r="E67" s="40"/>
      <c r="F67" s="40"/>
      <c r="G67" s="40"/>
      <c r="H67" s="40"/>
      <c r="K67" s="53"/>
      <c r="L67" s="53"/>
      <c r="M67" s="53"/>
      <c r="N67" s="53"/>
      <c r="O67" s="53"/>
      <c r="P67" s="53"/>
      <c r="Q67" s="54"/>
      <c r="R67" s="53"/>
      <c r="S67" s="53"/>
      <c r="T67" s="53"/>
      <c r="U67" s="53"/>
      <c r="V67" s="53"/>
      <c r="W67" s="53"/>
      <c r="X67" s="53"/>
      <c r="Y67" s="55"/>
      <c r="Z67" s="55"/>
      <c r="AA67" s="55"/>
      <c r="AB67" s="53"/>
      <c r="AC67" s="53"/>
      <c r="AD67" s="55"/>
      <c r="AE67" s="55"/>
      <c r="AF67" s="55"/>
      <c r="AG67" s="55"/>
      <c r="AH67" s="55"/>
      <c r="AI67" s="55"/>
      <c r="AJ67" s="55"/>
      <c r="AK67" s="55"/>
      <c r="AL67" s="55"/>
    </row>
    <row r="68" spans="1:38" ht="16.05" customHeight="1">
      <c r="A68" s="56"/>
      <c r="B68" s="19"/>
      <c r="C68" s="51"/>
      <c r="D68" s="44"/>
      <c r="E68" s="44"/>
      <c r="F68" s="44"/>
      <c r="G68" s="44"/>
      <c r="H68" s="44"/>
      <c r="K68" s="53"/>
      <c r="L68" s="53"/>
      <c r="M68" s="53"/>
      <c r="N68" s="53"/>
      <c r="O68" s="53"/>
      <c r="P68" s="53"/>
      <c r="Q68" s="54"/>
      <c r="R68" s="53"/>
      <c r="S68" s="53"/>
      <c r="T68" s="53"/>
      <c r="U68" s="53"/>
      <c r="V68" s="53"/>
      <c r="W68" s="53"/>
      <c r="X68" s="53"/>
      <c r="Y68" s="55"/>
      <c r="Z68" s="55"/>
      <c r="AA68" s="55"/>
      <c r="AB68" s="53"/>
      <c r="AC68" s="53"/>
      <c r="AD68" s="55"/>
      <c r="AE68" s="55"/>
      <c r="AF68" s="55"/>
      <c r="AG68" s="55"/>
      <c r="AH68" s="55"/>
      <c r="AI68" s="55"/>
      <c r="AJ68" s="55"/>
      <c r="AK68" s="55"/>
      <c r="AL68" s="55"/>
    </row>
    <row r="69" spans="1:38" ht="16.05" customHeight="1">
      <c r="A69" s="51"/>
      <c r="B69" s="52"/>
      <c r="C69" s="19"/>
      <c r="D69" s="40"/>
      <c r="E69" s="40"/>
      <c r="F69" s="40"/>
      <c r="G69" s="40"/>
      <c r="H69" s="40"/>
      <c r="K69" s="53"/>
      <c r="L69" s="53"/>
      <c r="M69" s="53"/>
      <c r="N69" s="53"/>
      <c r="O69" s="53"/>
      <c r="P69" s="53"/>
      <c r="Q69" s="54"/>
      <c r="R69" s="53"/>
      <c r="S69" s="53"/>
      <c r="T69" s="53"/>
      <c r="U69" s="53"/>
      <c r="V69" s="53"/>
      <c r="W69" s="53"/>
      <c r="X69" s="53"/>
      <c r="Y69" s="55"/>
      <c r="Z69" s="55"/>
      <c r="AA69" s="55"/>
      <c r="AB69" s="53"/>
      <c r="AC69" s="53"/>
      <c r="AD69" s="55"/>
      <c r="AE69" s="55"/>
      <c r="AF69" s="55"/>
      <c r="AG69" s="55"/>
      <c r="AH69" s="55"/>
      <c r="AI69" s="55"/>
      <c r="AJ69" s="55"/>
      <c r="AK69" s="55"/>
      <c r="AL69" s="55"/>
    </row>
    <row r="70" spans="1:38" ht="16.05" customHeight="1">
      <c r="A70" s="51"/>
      <c r="B70" s="51"/>
      <c r="C70" s="64"/>
      <c r="D70" s="40"/>
      <c r="E70" s="40"/>
      <c r="F70" s="40"/>
      <c r="G70" s="40"/>
      <c r="H70" s="40"/>
      <c r="K70" s="53"/>
      <c r="L70" s="53"/>
      <c r="M70" s="53"/>
      <c r="N70" s="53"/>
      <c r="O70" s="53"/>
      <c r="P70" s="53"/>
      <c r="Q70" s="54"/>
      <c r="R70" s="53"/>
      <c r="S70" s="53"/>
      <c r="T70" s="53"/>
      <c r="U70" s="53"/>
      <c r="V70" s="53"/>
      <c r="W70" s="53"/>
      <c r="X70" s="53"/>
      <c r="Y70" s="55"/>
      <c r="Z70" s="55"/>
      <c r="AA70" s="55"/>
      <c r="AB70" s="53"/>
      <c r="AC70" s="53"/>
      <c r="AD70" s="55"/>
      <c r="AE70" s="55"/>
      <c r="AF70" s="55"/>
      <c r="AG70" s="55"/>
      <c r="AH70" s="55"/>
      <c r="AI70" s="55"/>
      <c r="AJ70" s="55"/>
      <c r="AK70" s="55"/>
      <c r="AL70" s="55"/>
    </row>
    <row r="71" spans="1:38" ht="16.2" customHeight="1">
      <c r="A71" s="51"/>
      <c r="B71" s="51"/>
      <c r="C71" s="64"/>
      <c r="D71" s="44"/>
      <c r="E71" s="44"/>
      <c r="F71" s="44"/>
      <c r="G71" s="44"/>
      <c r="H71" s="44"/>
      <c r="K71" s="53"/>
      <c r="L71" s="53"/>
      <c r="M71" s="53"/>
      <c r="N71" s="53"/>
      <c r="O71" s="53"/>
      <c r="P71" s="53"/>
      <c r="Q71" s="54"/>
      <c r="R71" s="53"/>
      <c r="S71" s="53"/>
      <c r="T71" s="53"/>
      <c r="U71" s="53"/>
      <c r="V71" s="53"/>
      <c r="W71" s="53"/>
      <c r="X71" s="53"/>
      <c r="Y71" s="55"/>
      <c r="Z71" s="55"/>
      <c r="AA71" s="55"/>
      <c r="AB71" s="53"/>
      <c r="AC71" s="53"/>
      <c r="AD71" s="55"/>
      <c r="AE71" s="55"/>
      <c r="AF71" s="55"/>
      <c r="AG71" s="55"/>
      <c r="AH71" s="55"/>
      <c r="AI71" s="55"/>
      <c r="AJ71" s="55"/>
      <c r="AK71" s="55"/>
      <c r="AL71" s="55"/>
    </row>
    <row r="72" spans="1:38" ht="16.05" customHeight="1">
      <c r="A72" s="51"/>
      <c r="B72" s="52"/>
      <c r="C72" s="51"/>
      <c r="D72" s="40"/>
      <c r="E72" s="40"/>
      <c r="F72" s="40"/>
      <c r="G72" s="40"/>
      <c r="H72" s="40"/>
      <c r="K72" s="53"/>
      <c r="L72" s="53"/>
      <c r="M72" s="53"/>
      <c r="N72" s="53"/>
      <c r="O72" s="53"/>
      <c r="P72" s="53"/>
      <c r="Q72" s="54"/>
      <c r="R72" s="53"/>
      <c r="S72" s="53"/>
      <c r="T72" s="53"/>
      <c r="U72" s="53"/>
      <c r="V72" s="53"/>
      <c r="W72" s="53"/>
      <c r="X72" s="53"/>
      <c r="Y72" s="55"/>
      <c r="Z72" s="55"/>
      <c r="AA72" s="55"/>
      <c r="AB72" s="53"/>
      <c r="AC72" s="53"/>
      <c r="AD72" s="55"/>
      <c r="AE72" s="55"/>
      <c r="AF72" s="55"/>
      <c r="AG72" s="55"/>
      <c r="AH72" s="55"/>
      <c r="AI72" s="55"/>
      <c r="AJ72" s="55"/>
      <c r="AK72" s="55"/>
      <c r="AL72" s="55"/>
    </row>
    <row r="73" spans="1:38" ht="16.05" customHeight="1">
      <c r="A73" s="51"/>
      <c r="B73" s="52"/>
      <c r="C73" s="51"/>
      <c r="D73" s="40"/>
      <c r="E73" s="40"/>
      <c r="F73" s="40"/>
      <c r="G73" s="40"/>
      <c r="H73" s="40"/>
      <c r="K73" s="53"/>
      <c r="L73" s="53"/>
      <c r="M73" s="53"/>
      <c r="N73" s="53"/>
      <c r="O73" s="53"/>
      <c r="P73" s="53"/>
      <c r="Q73" s="54"/>
      <c r="R73" s="53"/>
      <c r="S73" s="53"/>
      <c r="T73" s="53"/>
      <c r="U73" s="53"/>
      <c r="V73" s="53"/>
      <c r="W73" s="53"/>
      <c r="X73" s="53"/>
      <c r="Y73" s="55"/>
      <c r="Z73" s="55"/>
      <c r="AA73" s="55"/>
      <c r="AB73" s="53"/>
      <c r="AC73" s="53"/>
      <c r="AD73" s="55"/>
      <c r="AE73" s="55"/>
      <c r="AF73" s="55"/>
      <c r="AG73" s="55"/>
      <c r="AH73" s="55"/>
      <c r="AI73" s="55"/>
      <c r="AJ73" s="55"/>
      <c r="AK73" s="55"/>
      <c r="AL73" s="55"/>
    </row>
    <row r="74" spans="1:38" ht="16.05" customHeight="1">
      <c r="A74" s="51"/>
      <c r="B74" s="52"/>
      <c r="C74" s="51"/>
      <c r="D74" s="40"/>
      <c r="E74" s="40"/>
      <c r="F74" s="40"/>
      <c r="G74" s="40"/>
      <c r="H74" s="40"/>
      <c r="K74" s="53"/>
      <c r="L74" s="53"/>
      <c r="M74" s="53"/>
      <c r="N74" s="53"/>
      <c r="O74" s="53"/>
      <c r="P74" s="53"/>
      <c r="Q74" s="54"/>
      <c r="R74" s="53"/>
      <c r="S74" s="53"/>
      <c r="T74" s="53"/>
      <c r="U74" s="53"/>
      <c r="V74" s="53"/>
      <c r="W74" s="53"/>
      <c r="X74" s="53"/>
      <c r="Y74" s="55"/>
      <c r="Z74" s="55"/>
      <c r="AA74" s="55"/>
      <c r="AB74" s="53"/>
      <c r="AC74" s="53"/>
      <c r="AD74" s="55"/>
      <c r="AE74" s="55"/>
      <c r="AF74" s="55"/>
      <c r="AG74" s="55"/>
      <c r="AH74" s="55"/>
      <c r="AI74" s="55"/>
      <c r="AJ74" s="55"/>
      <c r="AK74" s="55"/>
      <c r="AL74" s="55"/>
    </row>
    <row r="75" spans="1:38" ht="16.05" customHeight="1">
      <c r="A75" s="51"/>
      <c r="B75" s="52"/>
      <c r="C75" s="51"/>
      <c r="D75" s="40"/>
      <c r="E75" s="40"/>
      <c r="F75" s="40"/>
      <c r="G75" s="40"/>
      <c r="H75" s="40"/>
      <c r="K75" s="53"/>
      <c r="L75" s="53"/>
      <c r="M75" s="53"/>
      <c r="N75" s="53"/>
      <c r="O75" s="53"/>
      <c r="P75" s="53"/>
      <c r="Q75" s="54"/>
      <c r="R75" s="53"/>
      <c r="S75" s="53"/>
      <c r="T75" s="53"/>
      <c r="U75" s="53"/>
      <c r="V75" s="53"/>
      <c r="W75" s="53"/>
      <c r="X75" s="53"/>
      <c r="Y75" s="55"/>
      <c r="Z75" s="55"/>
      <c r="AA75" s="55"/>
      <c r="AB75" s="53"/>
      <c r="AC75" s="53"/>
      <c r="AD75" s="55"/>
      <c r="AE75" s="55"/>
      <c r="AF75" s="55"/>
      <c r="AG75" s="55"/>
      <c r="AH75" s="55"/>
      <c r="AI75" s="55"/>
      <c r="AJ75" s="55"/>
      <c r="AK75" s="55"/>
      <c r="AL75" s="55"/>
    </row>
    <row r="76" spans="1:38" ht="16.05" customHeight="1">
      <c r="A76" s="56"/>
      <c r="B76" s="19"/>
      <c r="C76" s="51"/>
      <c r="D76" s="44"/>
      <c r="E76" s="44"/>
      <c r="F76" s="44"/>
      <c r="G76" s="44"/>
      <c r="H76" s="44"/>
      <c r="K76" s="53"/>
      <c r="L76" s="53"/>
      <c r="M76" s="53"/>
      <c r="N76" s="53"/>
      <c r="O76" s="53"/>
      <c r="P76" s="53"/>
      <c r="Q76" s="54"/>
      <c r="R76" s="53"/>
      <c r="S76" s="53"/>
      <c r="T76" s="53"/>
      <c r="U76" s="53"/>
      <c r="V76" s="53"/>
      <c r="W76" s="53"/>
      <c r="X76" s="53"/>
      <c r="Y76" s="55"/>
      <c r="Z76" s="55"/>
      <c r="AA76" s="55"/>
      <c r="AB76" s="53"/>
      <c r="AC76" s="53"/>
      <c r="AD76" s="55"/>
      <c r="AE76" s="55"/>
      <c r="AF76" s="55"/>
      <c r="AG76" s="55"/>
      <c r="AH76" s="55"/>
      <c r="AI76" s="55"/>
      <c r="AJ76" s="55"/>
      <c r="AK76" s="55"/>
      <c r="AL76" s="55"/>
    </row>
    <row r="77" spans="1:38" ht="16.2" customHeight="1">
      <c r="A77" s="51"/>
      <c r="B77" s="52"/>
      <c r="C77" s="51"/>
      <c r="D77" s="40"/>
      <c r="E77" s="40"/>
      <c r="F77" s="40"/>
      <c r="G77" s="40"/>
      <c r="H77" s="40"/>
      <c r="K77" s="53"/>
      <c r="L77" s="53"/>
      <c r="M77" s="53"/>
      <c r="N77" s="53"/>
      <c r="O77" s="53"/>
      <c r="P77" s="53"/>
      <c r="Q77" s="54"/>
      <c r="R77" s="53"/>
      <c r="S77" s="53"/>
      <c r="T77" s="53"/>
      <c r="U77" s="53"/>
      <c r="V77" s="53"/>
      <c r="W77" s="53"/>
      <c r="X77" s="53"/>
      <c r="Y77" s="55"/>
      <c r="Z77" s="55"/>
      <c r="AA77" s="55"/>
      <c r="AB77" s="53"/>
      <c r="AC77" s="53"/>
      <c r="AD77" s="55"/>
      <c r="AE77" s="55"/>
      <c r="AF77" s="55"/>
      <c r="AG77" s="55"/>
      <c r="AH77" s="55"/>
      <c r="AI77" s="55"/>
      <c r="AJ77" s="55"/>
      <c r="AK77" s="55"/>
      <c r="AL77" s="55"/>
    </row>
    <row r="78" spans="1:38" ht="16.05" customHeight="1">
      <c r="A78" s="51"/>
      <c r="B78" s="52"/>
      <c r="C78" s="51"/>
      <c r="D78" s="40"/>
      <c r="E78" s="40"/>
      <c r="F78" s="40"/>
      <c r="G78" s="40"/>
      <c r="H78" s="40"/>
      <c r="K78" s="53"/>
      <c r="L78" s="53"/>
      <c r="M78" s="53"/>
      <c r="N78" s="53"/>
      <c r="O78" s="53"/>
      <c r="P78" s="53"/>
      <c r="Q78" s="54"/>
      <c r="R78" s="53"/>
      <c r="S78" s="53"/>
      <c r="T78" s="53"/>
      <c r="U78" s="53"/>
      <c r="V78" s="53"/>
      <c r="W78" s="53"/>
      <c r="X78" s="53"/>
      <c r="Y78" s="55"/>
      <c r="Z78" s="55"/>
      <c r="AA78" s="55"/>
      <c r="AB78" s="53"/>
      <c r="AC78" s="53"/>
      <c r="AD78" s="55"/>
      <c r="AE78" s="55"/>
      <c r="AF78" s="55"/>
      <c r="AG78" s="55"/>
      <c r="AH78" s="55"/>
      <c r="AI78" s="55"/>
      <c r="AJ78" s="55"/>
      <c r="AK78" s="55"/>
      <c r="AL78" s="55"/>
    </row>
    <row r="79" spans="1:38" ht="16.05" customHeight="1">
      <c r="A79" s="56"/>
      <c r="B79" s="19"/>
      <c r="C79" s="51"/>
      <c r="D79" s="44"/>
      <c r="E79" s="44"/>
      <c r="F79" s="44"/>
      <c r="G79" s="44"/>
      <c r="H79" s="44"/>
      <c r="K79" s="53"/>
      <c r="L79" s="53"/>
      <c r="M79" s="53"/>
      <c r="N79" s="53"/>
      <c r="O79" s="53"/>
      <c r="P79" s="53"/>
      <c r="Q79" s="54"/>
      <c r="R79" s="53"/>
      <c r="S79" s="53"/>
      <c r="T79" s="53"/>
      <c r="U79" s="53"/>
      <c r="V79" s="53"/>
      <c r="W79" s="53"/>
      <c r="X79" s="53"/>
      <c r="Y79" s="55"/>
      <c r="Z79" s="55"/>
      <c r="AA79" s="55"/>
      <c r="AB79" s="53"/>
      <c r="AC79" s="53"/>
      <c r="AD79" s="55"/>
      <c r="AE79" s="55"/>
      <c r="AF79" s="55"/>
      <c r="AG79" s="55"/>
      <c r="AH79" s="55"/>
      <c r="AI79" s="55"/>
      <c r="AJ79" s="55"/>
      <c r="AK79" s="55"/>
      <c r="AL79" s="55"/>
    </row>
    <row r="80" spans="1:38" ht="16.05" customHeight="1">
      <c r="A80" s="51"/>
      <c r="B80" s="52"/>
      <c r="C80" s="19"/>
      <c r="D80" s="40"/>
      <c r="E80" s="40"/>
      <c r="F80" s="40"/>
      <c r="G80" s="40"/>
      <c r="H80" s="40"/>
      <c r="K80" s="53"/>
      <c r="L80" s="53"/>
      <c r="M80" s="53"/>
      <c r="N80" s="53"/>
      <c r="O80" s="53"/>
      <c r="P80" s="53"/>
      <c r="Q80" s="54"/>
      <c r="R80" s="53"/>
      <c r="S80" s="53"/>
      <c r="T80" s="53"/>
      <c r="U80" s="53"/>
      <c r="V80" s="53"/>
      <c r="W80" s="53"/>
      <c r="X80" s="53"/>
      <c r="Y80" s="55"/>
      <c r="Z80" s="55"/>
      <c r="AA80" s="55"/>
      <c r="AB80" s="53"/>
      <c r="AC80" s="53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1:38" ht="16.05" customHeight="1">
      <c r="A81" s="51"/>
      <c r="B81" s="51"/>
      <c r="C81" s="64"/>
      <c r="D81" s="40"/>
      <c r="E81" s="40"/>
      <c r="F81" s="40"/>
      <c r="G81" s="40"/>
      <c r="H81" s="40"/>
      <c r="K81" s="53"/>
      <c r="L81" s="53"/>
      <c r="M81" s="53"/>
      <c r="N81" s="53"/>
      <c r="O81" s="53"/>
      <c r="P81" s="53"/>
      <c r="Q81" s="54"/>
      <c r="R81" s="53"/>
      <c r="S81" s="53"/>
      <c r="T81" s="53"/>
      <c r="U81" s="53"/>
      <c r="V81" s="53"/>
      <c r="W81" s="53"/>
      <c r="X81" s="53"/>
      <c r="Y81" s="55"/>
      <c r="Z81" s="55"/>
      <c r="AA81" s="55"/>
      <c r="AB81" s="53"/>
      <c r="AC81" s="53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1:38" ht="16.05" customHeight="1">
      <c r="A82" s="51"/>
      <c r="B82" s="51"/>
      <c r="C82" s="64"/>
      <c r="D82" s="44"/>
      <c r="E82" s="44"/>
      <c r="F82" s="44"/>
      <c r="G82" s="44"/>
      <c r="H82" s="44"/>
      <c r="K82" s="53"/>
      <c r="L82" s="53"/>
      <c r="M82" s="53"/>
      <c r="N82" s="53"/>
      <c r="O82" s="53"/>
      <c r="P82" s="53"/>
      <c r="Q82" s="54"/>
      <c r="R82" s="53"/>
      <c r="S82" s="53"/>
      <c r="T82" s="53"/>
      <c r="U82" s="53"/>
      <c r="V82" s="53"/>
      <c r="W82" s="53"/>
      <c r="X82" s="53"/>
      <c r="Y82" s="55"/>
      <c r="Z82" s="55"/>
      <c r="AA82" s="55"/>
      <c r="AB82" s="53"/>
      <c r="AC82" s="53"/>
      <c r="AD82" s="55"/>
      <c r="AE82" s="55"/>
      <c r="AF82" s="55"/>
      <c r="AG82" s="55"/>
      <c r="AH82" s="55"/>
      <c r="AI82" s="55"/>
      <c r="AJ82" s="55"/>
      <c r="AK82" s="55"/>
      <c r="AL82" s="55"/>
    </row>
    <row r="83" spans="1:38" ht="16.2" customHeight="1">
      <c r="A83" s="51"/>
      <c r="B83" s="52"/>
      <c r="C83" s="51"/>
      <c r="D83" s="40"/>
      <c r="E83" s="40"/>
      <c r="F83" s="40"/>
      <c r="G83" s="40"/>
      <c r="H83" s="40"/>
      <c r="K83" s="53"/>
      <c r="L83" s="53"/>
      <c r="M83" s="53"/>
      <c r="N83" s="53"/>
      <c r="O83" s="53"/>
      <c r="P83" s="53"/>
      <c r="Q83" s="54"/>
      <c r="R83" s="53"/>
      <c r="S83" s="53"/>
      <c r="T83" s="53"/>
      <c r="U83" s="53"/>
      <c r="V83" s="53"/>
      <c r="W83" s="53"/>
      <c r="X83" s="53"/>
      <c r="Y83" s="55"/>
      <c r="Z83" s="55"/>
      <c r="AA83" s="55"/>
      <c r="AB83" s="53"/>
      <c r="AC83" s="53"/>
      <c r="AD83" s="55"/>
      <c r="AE83" s="55"/>
      <c r="AF83" s="55"/>
      <c r="AG83" s="55"/>
      <c r="AH83" s="55"/>
      <c r="AI83" s="55"/>
      <c r="AJ83" s="55"/>
      <c r="AK83" s="55"/>
      <c r="AL83" s="55"/>
    </row>
    <row r="84" spans="1:38" ht="16.05" customHeight="1">
      <c r="A84" s="56"/>
      <c r="B84" s="19"/>
      <c r="C84" s="51"/>
      <c r="D84" s="44"/>
      <c r="E84" s="44"/>
      <c r="F84" s="44"/>
      <c r="G84" s="44"/>
      <c r="H84" s="44"/>
      <c r="K84" s="53"/>
      <c r="L84" s="53"/>
      <c r="M84" s="53"/>
      <c r="N84" s="53"/>
      <c r="O84" s="53"/>
      <c r="P84" s="53"/>
      <c r="Q84" s="54"/>
      <c r="R84" s="53"/>
      <c r="S84" s="53"/>
      <c r="T84" s="53"/>
      <c r="U84" s="53"/>
      <c r="V84" s="53"/>
      <c r="W84" s="53"/>
      <c r="X84" s="53"/>
      <c r="Y84" s="55"/>
      <c r="Z84" s="55"/>
      <c r="AA84" s="55"/>
      <c r="AB84" s="53"/>
      <c r="AC84" s="53"/>
      <c r="AD84" s="55"/>
      <c r="AE84" s="55"/>
      <c r="AF84" s="55"/>
      <c r="AG84" s="55"/>
      <c r="AH84" s="55"/>
      <c r="AI84" s="55"/>
      <c r="AJ84" s="55"/>
      <c r="AK84" s="55"/>
      <c r="AL84" s="55"/>
    </row>
    <row r="85" spans="1:38" ht="16.05" customHeight="1">
      <c r="A85" s="125"/>
      <c r="B85" s="125"/>
      <c r="C85" s="51"/>
      <c r="D85" s="44"/>
      <c r="E85" s="44"/>
      <c r="F85" s="44"/>
      <c r="G85" s="44"/>
      <c r="H85" s="44"/>
      <c r="K85" s="48"/>
      <c r="L85" s="48"/>
      <c r="M85" s="48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7" spans="1:38">
      <c r="B87" s="26"/>
    </row>
    <row r="88" spans="1:38">
      <c r="B88" s="49"/>
      <c r="C88" s="49"/>
      <c r="D88" s="49"/>
      <c r="E88" s="49"/>
      <c r="F88" s="49"/>
      <c r="G88" s="49"/>
      <c r="H88" s="49"/>
      <c r="I88" s="49"/>
      <c r="J88" s="49"/>
      <c r="K88" s="48"/>
      <c r="L88" s="48"/>
      <c r="M88" s="48"/>
      <c r="N88" s="49"/>
      <c r="O88" s="49"/>
      <c r="P88" s="49"/>
      <c r="Q88" s="49"/>
      <c r="R88" s="49"/>
      <c r="S88" s="49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1:38">
      <c r="B89" s="49"/>
      <c r="C89" s="63"/>
      <c r="D89" s="49"/>
      <c r="E89" s="49"/>
      <c r="F89" s="49"/>
      <c r="G89" s="49"/>
      <c r="H89" s="49"/>
      <c r="I89" s="49"/>
      <c r="J89" s="49"/>
      <c r="K89" s="47"/>
      <c r="L89" s="48"/>
      <c r="M89" s="48"/>
      <c r="N89" s="49"/>
      <c r="O89" s="49"/>
      <c r="P89" s="49"/>
      <c r="Q89" s="49"/>
      <c r="R89" s="49"/>
      <c r="S89" s="49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8" ht="14.4">
      <c r="B90" s="49"/>
      <c r="C90" s="49"/>
      <c r="D90" s="49"/>
      <c r="E90" s="49"/>
      <c r="F90" s="49"/>
      <c r="G90" s="49"/>
      <c r="H90" s="49"/>
      <c r="I90" s="49"/>
      <c r="J90" s="49"/>
      <c r="K90"/>
      <c r="L90" s="48"/>
      <c r="M90" s="48"/>
      <c r="N90" s="49"/>
      <c r="O90" s="49"/>
      <c r="P90" s="49"/>
      <c r="Q90" s="49"/>
      <c r="R90" s="49"/>
      <c r="S90" s="49"/>
      <c r="T90" s="57"/>
      <c r="U90" s="26"/>
      <c r="V90" s="26"/>
      <c r="W90" s="26"/>
      <c r="X90" s="26"/>
      <c r="Y90" s="26"/>
      <c r="Z90" s="26"/>
      <c r="AA90" s="26"/>
      <c r="AB90" s="26"/>
      <c r="AC90" s="26"/>
      <c r="AD90" s="58"/>
    </row>
    <row r="91" spans="1:38" ht="14.4">
      <c r="B91" s="49"/>
      <c r="C91" s="49"/>
      <c r="D91" s="49"/>
      <c r="E91" s="49"/>
      <c r="F91" s="49"/>
      <c r="G91" s="49"/>
      <c r="H91" s="49"/>
      <c r="I91" s="49"/>
      <c r="J91" s="49"/>
      <c r="K91"/>
      <c r="L91" s="48"/>
      <c r="M91" s="48"/>
      <c r="N91" s="49"/>
      <c r="O91" s="49"/>
      <c r="P91" s="49"/>
      <c r="Q91" s="49"/>
      <c r="R91" s="49"/>
      <c r="S91" s="49"/>
      <c r="T91" s="57"/>
      <c r="U91" s="26"/>
      <c r="V91" s="26"/>
      <c r="W91" s="26"/>
      <c r="X91" s="26"/>
      <c r="Y91" s="26"/>
      <c r="Z91" s="26"/>
      <c r="AA91" s="26"/>
      <c r="AB91" s="26"/>
      <c r="AC91" s="26"/>
      <c r="AD91" s="58"/>
    </row>
    <row r="92" spans="1:38" ht="14.4">
      <c r="B92" s="49"/>
      <c r="C92" s="49"/>
      <c r="D92" s="49"/>
      <c r="E92" s="49"/>
      <c r="F92" s="49"/>
      <c r="G92" s="49"/>
      <c r="H92" s="49"/>
      <c r="I92" s="49"/>
      <c r="J92" s="49"/>
      <c r="K92"/>
      <c r="L92" s="48"/>
      <c r="M92" s="48"/>
      <c r="N92" s="49"/>
      <c r="O92" s="49"/>
      <c r="P92" s="49"/>
      <c r="Q92" s="49"/>
      <c r="R92" s="49"/>
      <c r="S92" s="49"/>
      <c r="T92" s="57"/>
      <c r="U92" s="26"/>
      <c r="V92" s="26"/>
      <c r="W92" s="26"/>
      <c r="X92" s="26"/>
      <c r="Y92" s="26"/>
      <c r="Z92" s="26"/>
      <c r="AA92" s="26"/>
      <c r="AB92" s="26"/>
      <c r="AC92" s="26"/>
      <c r="AD92" s="58"/>
    </row>
    <row r="93" spans="1:38" ht="14.4">
      <c r="B93" s="49"/>
      <c r="C93" s="49"/>
      <c r="D93" s="49"/>
      <c r="E93" s="49"/>
      <c r="F93" s="49"/>
      <c r="G93" s="49"/>
      <c r="H93" s="49"/>
      <c r="I93" s="49"/>
      <c r="J93" s="49"/>
      <c r="K93"/>
      <c r="L93" s="48"/>
      <c r="M93" s="48"/>
      <c r="N93" s="49"/>
      <c r="O93" s="49"/>
      <c r="P93" s="49"/>
      <c r="Q93" s="49"/>
      <c r="R93" s="49"/>
      <c r="S93" s="49"/>
      <c r="T93" s="57"/>
      <c r="U93" s="26"/>
      <c r="V93" s="26"/>
      <c r="W93" s="26"/>
      <c r="X93" s="26"/>
      <c r="Y93" s="26"/>
      <c r="Z93" s="26"/>
      <c r="AA93" s="26"/>
      <c r="AB93" s="26"/>
      <c r="AC93" s="26"/>
      <c r="AD93" s="58"/>
    </row>
    <row r="94" spans="1:38" ht="14.4">
      <c r="B94" s="49"/>
      <c r="C94" s="49"/>
      <c r="D94" s="49"/>
      <c r="E94" s="49"/>
      <c r="F94" s="49"/>
      <c r="G94" s="49"/>
      <c r="H94" s="49"/>
      <c r="I94" s="49"/>
      <c r="J94" s="49"/>
      <c r="K94"/>
      <c r="L94" s="48"/>
      <c r="M94" s="48"/>
      <c r="N94" s="49"/>
      <c r="O94" s="49"/>
      <c r="P94" s="49"/>
      <c r="Q94" s="49"/>
      <c r="R94" s="49"/>
      <c r="S94" s="49"/>
      <c r="T94" s="57"/>
      <c r="U94" s="26"/>
      <c r="V94" s="26"/>
      <c r="W94" s="26"/>
      <c r="X94" s="26"/>
      <c r="Y94" s="26"/>
      <c r="Z94" s="26"/>
      <c r="AA94" s="26"/>
      <c r="AB94" s="26"/>
      <c r="AC94" s="26"/>
      <c r="AD94" s="58"/>
    </row>
    <row r="95" spans="1:38" ht="14.4">
      <c r="B95" s="49"/>
      <c r="C95" s="49"/>
      <c r="D95" s="49"/>
      <c r="E95" s="49"/>
      <c r="F95" s="49"/>
      <c r="G95" s="49"/>
      <c r="H95" s="49"/>
      <c r="I95" s="49"/>
      <c r="J95" s="49"/>
      <c r="K95"/>
      <c r="L95" s="48"/>
      <c r="M95" s="48"/>
      <c r="N95" s="49"/>
      <c r="O95" s="49"/>
      <c r="P95" s="49"/>
      <c r="Q95" s="49"/>
      <c r="R95" s="49"/>
      <c r="S95" s="49"/>
      <c r="T95" s="57"/>
      <c r="U95" s="26"/>
      <c r="V95" s="26"/>
      <c r="W95" s="26"/>
      <c r="X95" s="26"/>
      <c r="Y95" s="26"/>
      <c r="Z95" s="26"/>
      <c r="AA95" s="26"/>
      <c r="AB95" s="26"/>
      <c r="AC95" s="26"/>
      <c r="AD95" s="58"/>
    </row>
    <row r="96" spans="1:38" ht="14.4">
      <c r="B96" s="49"/>
      <c r="C96" s="49"/>
      <c r="D96" s="49"/>
      <c r="E96" s="49"/>
      <c r="F96" s="49"/>
      <c r="G96" s="49"/>
      <c r="H96" s="49"/>
      <c r="I96" s="49"/>
      <c r="J96" s="49"/>
      <c r="K96"/>
      <c r="L96" s="48"/>
      <c r="M96" s="48"/>
      <c r="N96" s="49"/>
      <c r="O96" s="49"/>
      <c r="P96" s="49"/>
      <c r="Q96" s="49"/>
      <c r="R96" s="49"/>
      <c r="S96" s="49"/>
      <c r="T96" s="59"/>
      <c r="U96" s="26"/>
      <c r="V96" s="26"/>
      <c r="W96" s="26"/>
      <c r="X96" s="26"/>
      <c r="Y96" s="26"/>
      <c r="Z96" s="26"/>
      <c r="AA96" s="26"/>
      <c r="AB96" s="26"/>
      <c r="AC96" s="26"/>
      <c r="AD96" s="58"/>
    </row>
    <row r="97" spans="2:30" ht="14.4">
      <c r="B97" s="49"/>
      <c r="C97" s="49"/>
      <c r="D97" s="49"/>
      <c r="E97" s="49"/>
      <c r="F97" s="49"/>
      <c r="G97" s="49"/>
      <c r="H97" s="49"/>
      <c r="I97" s="49"/>
      <c r="J97" s="49"/>
      <c r="K97"/>
      <c r="L97" s="48"/>
      <c r="M97" s="48"/>
      <c r="N97" s="49"/>
      <c r="O97" s="49"/>
      <c r="P97" s="49"/>
      <c r="Q97" s="49"/>
      <c r="R97" s="49"/>
      <c r="S97" s="49"/>
      <c r="T97" s="57"/>
      <c r="U97" s="26"/>
      <c r="V97" s="26"/>
      <c r="W97" s="26"/>
      <c r="X97" s="26"/>
      <c r="Y97" s="26"/>
      <c r="Z97" s="26"/>
      <c r="AA97" s="26"/>
      <c r="AB97" s="26"/>
      <c r="AC97" s="26"/>
      <c r="AD97" s="58"/>
    </row>
    <row r="98" spans="2:30" ht="14.4">
      <c r="B98" s="49"/>
      <c r="C98" s="49"/>
      <c r="D98" s="49"/>
      <c r="E98" s="49"/>
      <c r="F98" s="49"/>
      <c r="G98" s="49"/>
      <c r="H98" s="49"/>
      <c r="I98" s="49"/>
      <c r="J98" s="49"/>
      <c r="K98"/>
      <c r="L98" s="48"/>
      <c r="M98" s="48"/>
      <c r="N98" s="49"/>
      <c r="O98" s="49"/>
      <c r="P98" s="49"/>
      <c r="Q98" s="49"/>
      <c r="R98" s="49"/>
      <c r="S98" s="49"/>
      <c r="T98" s="57"/>
      <c r="U98" s="26"/>
      <c r="V98" s="26"/>
      <c r="W98" s="26"/>
      <c r="X98" s="26"/>
      <c r="Y98" s="26"/>
      <c r="Z98" s="26"/>
      <c r="AA98" s="26"/>
      <c r="AB98" s="26"/>
      <c r="AC98" s="26"/>
      <c r="AD98" s="58"/>
    </row>
    <row r="99" spans="2:30" ht="14.4">
      <c r="B99" s="49"/>
      <c r="C99" s="49"/>
      <c r="D99" s="49"/>
      <c r="E99" s="49"/>
      <c r="F99" s="49"/>
      <c r="G99" s="49"/>
      <c r="H99" s="49"/>
      <c r="I99" s="49"/>
      <c r="J99" s="49"/>
      <c r="K99"/>
      <c r="L99" s="48"/>
      <c r="M99" s="48"/>
      <c r="N99" s="49"/>
      <c r="O99" s="49"/>
      <c r="P99" s="49"/>
      <c r="Q99" s="49"/>
      <c r="R99" s="49"/>
      <c r="S99" s="49"/>
      <c r="T99" s="57"/>
      <c r="U99" s="26"/>
      <c r="V99" s="26"/>
      <c r="W99" s="26"/>
      <c r="X99" s="26"/>
      <c r="Y99" s="26"/>
      <c r="Z99" s="26"/>
      <c r="AA99" s="26"/>
      <c r="AB99" s="26"/>
      <c r="AC99" s="26"/>
      <c r="AD99" s="58"/>
    </row>
    <row r="100" spans="2:30" ht="14.4">
      <c r="B100" s="49"/>
      <c r="C100" s="49"/>
      <c r="D100" s="49"/>
      <c r="E100" s="49"/>
      <c r="F100" s="49"/>
      <c r="G100" s="49"/>
      <c r="H100" s="49"/>
      <c r="I100" s="49"/>
      <c r="J100" s="49"/>
      <c r="K100"/>
      <c r="L100" s="48"/>
      <c r="M100" s="48"/>
      <c r="N100" s="49"/>
      <c r="O100" s="49"/>
      <c r="P100" s="49"/>
      <c r="Q100" s="49"/>
      <c r="R100" s="49"/>
      <c r="S100" s="49"/>
      <c r="T100" s="57"/>
      <c r="U100" s="26"/>
      <c r="V100" s="26"/>
      <c r="W100" s="26"/>
      <c r="X100" s="26"/>
      <c r="Y100" s="26"/>
      <c r="Z100" s="26"/>
      <c r="AA100" s="26"/>
      <c r="AB100" s="26"/>
      <c r="AC100" s="26"/>
      <c r="AD100" s="58"/>
    </row>
    <row r="101" spans="2:30" ht="14.4">
      <c r="B101" s="49"/>
      <c r="C101" s="49"/>
      <c r="D101" s="49"/>
      <c r="E101" s="49"/>
      <c r="F101" s="49"/>
      <c r="G101" s="49"/>
      <c r="H101" s="49"/>
      <c r="I101" s="49"/>
      <c r="J101" s="49"/>
      <c r="K101"/>
      <c r="L101" s="48"/>
      <c r="M101" s="48"/>
      <c r="N101" s="49"/>
      <c r="O101" s="49"/>
      <c r="P101" s="49"/>
      <c r="Q101" s="49"/>
      <c r="R101" s="49"/>
      <c r="S101" s="49"/>
      <c r="T101" s="57"/>
      <c r="U101" s="26"/>
      <c r="V101" s="26"/>
      <c r="W101" s="26"/>
      <c r="X101" s="26"/>
      <c r="Y101" s="26"/>
      <c r="Z101" s="26"/>
      <c r="AA101" s="26"/>
      <c r="AB101" s="26"/>
      <c r="AC101" s="26"/>
      <c r="AD101" s="58"/>
    </row>
    <row r="102" spans="2:30" ht="14.4">
      <c r="B102" s="49"/>
      <c r="C102" s="49"/>
      <c r="D102" s="49"/>
      <c r="E102" s="49"/>
      <c r="F102" s="49"/>
      <c r="G102" s="49"/>
      <c r="H102" s="49"/>
      <c r="I102" s="49"/>
      <c r="J102" s="49"/>
      <c r="K102"/>
      <c r="L102" s="48"/>
      <c r="M102" s="48"/>
      <c r="N102" s="49"/>
      <c r="O102" s="49"/>
      <c r="P102" s="49"/>
      <c r="Q102" s="49"/>
      <c r="R102" s="49"/>
      <c r="S102" s="49"/>
      <c r="T102" s="57"/>
      <c r="U102" s="26"/>
      <c r="V102" s="26"/>
      <c r="W102" s="26"/>
      <c r="X102" s="26"/>
      <c r="Y102" s="26"/>
      <c r="Z102" s="26"/>
      <c r="AA102" s="26"/>
      <c r="AB102" s="26"/>
      <c r="AC102" s="26"/>
      <c r="AD102" s="58"/>
    </row>
    <row r="103" spans="2:30">
      <c r="B103" s="49"/>
      <c r="C103" s="65"/>
      <c r="D103" s="65"/>
      <c r="E103" s="65"/>
      <c r="F103" s="65"/>
      <c r="G103" s="65"/>
      <c r="H103" s="65"/>
      <c r="I103" s="65"/>
      <c r="J103" s="65"/>
      <c r="K103" s="39"/>
      <c r="L103" s="66"/>
      <c r="M103" s="66"/>
      <c r="N103" s="65"/>
      <c r="O103" s="65"/>
      <c r="P103" s="65"/>
      <c r="Q103" s="65"/>
      <c r="R103" s="65"/>
      <c r="S103" s="65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</row>
    <row r="104" spans="2:30" ht="14.4">
      <c r="B104" s="61"/>
      <c r="C104" s="26"/>
      <c r="D104" s="58"/>
      <c r="E104" s="58"/>
      <c r="F104" s="150"/>
      <c r="G104" s="150"/>
      <c r="H104" s="58"/>
      <c r="I104" s="58"/>
      <c r="J104" s="58"/>
      <c r="K104" s="62"/>
      <c r="L104" s="62"/>
      <c r="M104" s="62"/>
    </row>
    <row r="105" spans="2:30"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31"/>
      <c r="M105" s="31"/>
    </row>
    <row r="106" spans="2:30">
      <c r="B106" s="49"/>
      <c r="C106" s="49"/>
      <c r="D106" s="49"/>
      <c r="E106" s="49"/>
      <c r="F106" s="49"/>
      <c r="G106" s="49"/>
      <c r="H106" s="49"/>
      <c r="I106" s="49"/>
      <c r="J106" s="49"/>
      <c r="K106" s="48"/>
      <c r="L106" s="48"/>
      <c r="M106" s="48"/>
      <c r="N106" s="49"/>
      <c r="O106" s="49"/>
      <c r="P106" s="49"/>
      <c r="Q106" s="49"/>
      <c r="R106" s="49"/>
      <c r="S106" s="4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2:30">
      <c r="B107" s="49"/>
      <c r="C107" s="63"/>
      <c r="D107" s="49"/>
      <c r="E107" s="49"/>
      <c r="F107" s="49"/>
      <c r="G107" s="49"/>
      <c r="H107" s="49"/>
      <c r="I107" s="49"/>
      <c r="J107" s="49"/>
      <c r="K107" s="48"/>
      <c r="L107" s="48"/>
      <c r="M107" s="48"/>
      <c r="N107" s="49"/>
      <c r="O107" s="49"/>
      <c r="P107" s="49"/>
      <c r="Q107" s="49"/>
      <c r="R107" s="49"/>
      <c r="S107" s="4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2:30" ht="14.4">
      <c r="B108" s="49"/>
      <c r="C108" s="49"/>
      <c r="D108" s="49"/>
      <c r="E108" s="49"/>
      <c r="F108" s="49"/>
      <c r="G108" s="49"/>
      <c r="H108" s="49"/>
      <c r="I108" s="49"/>
      <c r="J108" s="49"/>
      <c r="K108" s="48"/>
      <c r="L108" s="48"/>
      <c r="M108" s="48"/>
      <c r="N108" s="49"/>
      <c r="O108" s="49"/>
      <c r="P108" s="49"/>
      <c r="Q108" s="49"/>
      <c r="R108" s="49"/>
      <c r="S108" s="49"/>
      <c r="T108" s="57"/>
      <c r="U108" s="26"/>
      <c r="V108" s="26"/>
      <c r="W108" s="26"/>
      <c r="X108" s="26"/>
      <c r="Y108" s="26"/>
      <c r="Z108" s="26"/>
      <c r="AA108" s="26"/>
      <c r="AB108" s="26"/>
      <c r="AC108" s="26"/>
      <c r="AD108" s="58"/>
    </row>
    <row r="109" spans="2:30" ht="14.4">
      <c r="B109" s="49"/>
      <c r="C109" s="49"/>
      <c r="D109" s="49"/>
      <c r="E109" s="49"/>
      <c r="F109" s="49"/>
      <c r="G109" s="49"/>
      <c r="H109" s="49"/>
      <c r="I109" s="49"/>
      <c r="J109" s="49"/>
      <c r="K109" s="48"/>
      <c r="L109" s="48"/>
      <c r="M109" s="48"/>
      <c r="N109" s="49"/>
      <c r="O109" s="49"/>
      <c r="P109" s="49"/>
      <c r="Q109" s="49"/>
      <c r="R109" s="49"/>
      <c r="S109" s="49"/>
      <c r="T109" s="57"/>
      <c r="U109" s="26"/>
      <c r="V109" s="26"/>
      <c r="W109" s="26"/>
      <c r="X109" s="26"/>
      <c r="Y109" s="26"/>
      <c r="Z109" s="26"/>
      <c r="AA109" s="26"/>
      <c r="AB109" s="26"/>
      <c r="AC109" s="26"/>
      <c r="AD109" s="58"/>
    </row>
    <row r="110" spans="2:30" ht="14.4">
      <c r="B110" s="49"/>
      <c r="C110" s="49"/>
      <c r="D110" s="49"/>
      <c r="E110" s="49"/>
      <c r="F110" s="49"/>
      <c r="G110" s="49"/>
      <c r="H110" s="49"/>
      <c r="I110" s="49"/>
      <c r="J110" s="49"/>
      <c r="K110" s="48"/>
      <c r="L110" s="48"/>
      <c r="M110" s="48"/>
      <c r="N110" s="49"/>
      <c r="O110" s="49"/>
      <c r="P110" s="49"/>
      <c r="Q110" s="49"/>
      <c r="R110" s="49"/>
      <c r="S110" s="49"/>
      <c r="T110" s="57"/>
      <c r="U110" s="26"/>
      <c r="V110" s="26"/>
      <c r="W110" s="26"/>
      <c r="X110" s="26"/>
      <c r="Y110" s="26"/>
      <c r="Z110" s="26"/>
      <c r="AA110" s="26"/>
      <c r="AB110" s="26"/>
      <c r="AC110" s="26"/>
      <c r="AD110" s="58"/>
    </row>
    <row r="111" spans="2:30" ht="14.4">
      <c r="B111" s="49"/>
      <c r="C111" s="49"/>
      <c r="D111" s="49"/>
      <c r="E111" s="49"/>
      <c r="F111" s="49"/>
      <c r="G111" s="49"/>
      <c r="H111" s="49"/>
      <c r="I111" s="49"/>
      <c r="J111" s="49"/>
      <c r="K111" s="48"/>
      <c r="L111" s="48"/>
      <c r="M111" s="48"/>
      <c r="N111" s="49"/>
      <c r="O111" s="49"/>
      <c r="P111" s="49"/>
      <c r="Q111" s="49"/>
      <c r="R111" s="49"/>
      <c r="S111" s="49"/>
      <c r="T111" s="57"/>
      <c r="U111" s="26"/>
      <c r="V111" s="26"/>
      <c r="W111" s="26"/>
      <c r="X111" s="26"/>
      <c r="Y111" s="26"/>
      <c r="Z111" s="26"/>
      <c r="AA111" s="26"/>
      <c r="AB111" s="26"/>
      <c r="AC111" s="26"/>
      <c r="AD111" s="58"/>
    </row>
    <row r="112" spans="2:30" ht="14.4">
      <c r="B112" s="49"/>
      <c r="C112" s="49"/>
      <c r="D112" s="49"/>
      <c r="E112" s="49"/>
      <c r="F112" s="49"/>
      <c r="G112" s="49"/>
      <c r="H112" s="49"/>
      <c r="I112" s="49"/>
      <c r="J112" s="49"/>
      <c r="K112" s="48"/>
      <c r="L112" s="48"/>
      <c r="M112" s="48"/>
      <c r="N112" s="49"/>
      <c r="O112" s="49"/>
      <c r="P112" s="49"/>
      <c r="Q112" s="49"/>
      <c r="R112" s="49"/>
      <c r="S112" s="49"/>
      <c r="T112" s="57"/>
      <c r="U112" s="26"/>
      <c r="V112" s="26"/>
      <c r="W112" s="26"/>
      <c r="X112" s="26"/>
      <c r="Y112" s="26"/>
      <c r="Z112" s="26"/>
      <c r="AA112" s="26"/>
      <c r="AB112" s="26"/>
      <c r="AC112" s="26"/>
      <c r="AD112" s="58"/>
    </row>
    <row r="113" spans="2:30" ht="14.4">
      <c r="B113" s="49"/>
      <c r="C113" s="49"/>
      <c r="D113" s="49"/>
      <c r="E113" s="49"/>
      <c r="F113" s="49"/>
      <c r="G113" s="49"/>
      <c r="H113" s="49"/>
      <c r="I113" s="49"/>
      <c r="J113" s="49"/>
      <c r="K113" s="48"/>
      <c r="L113" s="48"/>
      <c r="M113" s="48"/>
      <c r="N113" s="49"/>
      <c r="O113" s="49"/>
      <c r="P113" s="49"/>
      <c r="Q113" s="49"/>
      <c r="R113" s="49"/>
      <c r="S113" s="49"/>
      <c r="T113" s="57"/>
      <c r="U113" s="26"/>
      <c r="V113" s="26"/>
      <c r="W113" s="26"/>
      <c r="X113" s="26"/>
      <c r="Y113" s="26"/>
      <c r="Z113" s="26"/>
      <c r="AA113" s="26"/>
      <c r="AB113" s="26"/>
      <c r="AC113" s="26"/>
      <c r="AD113" s="58"/>
    </row>
    <row r="114" spans="2:30" ht="14.4">
      <c r="B114" s="49"/>
      <c r="C114" s="49"/>
      <c r="D114" s="49"/>
      <c r="E114" s="49"/>
      <c r="F114" s="49"/>
      <c r="G114" s="49"/>
      <c r="H114" s="49"/>
      <c r="I114" s="49"/>
      <c r="J114" s="49"/>
      <c r="K114" s="48"/>
      <c r="L114" s="48"/>
      <c r="M114" s="48"/>
      <c r="N114" s="49"/>
      <c r="O114" s="49"/>
      <c r="P114" s="49"/>
      <c r="Q114" s="49"/>
      <c r="R114" s="49"/>
      <c r="S114" s="49"/>
      <c r="T114" s="59"/>
      <c r="U114" s="26"/>
      <c r="V114" s="26"/>
      <c r="W114" s="26"/>
      <c r="X114" s="26"/>
      <c r="Y114" s="26"/>
      <c r="Z114" s="26"/>
      <c r="AA114" s="26"/>
      <c r="AB114" s="26"/>
      <c r="AC114" s="26"/>
      <c r="AD114" s="58"/>
    </row>
    <row r="115" spans="2:30" ht="14.4">
      <c r="B115" s="49"/>
      <c r="C115" s="49"/>
      <c r="D115" s="49"/>
      <c r="E115" s="49"/>
      <c r="F115" s="49"/>
      <c r="G115" s="49"/>
      <c r="H115" s="49"/>
      <c r="I115" s="49"/>
      <c r="J115" s="49"/>
      <c r="K115" s="48"/>
      <c r="L115" s="48"/>
      <c r="M115" s="48"/>
      <c r="N115" s="49"/>
      <c r="O115" s="49"/>
      <c r="P115" s="49"/>
      <c r="Q115" s="49"/>
      <c r="R115" s="49"/>
      <c r="S115" s="49"/>
      <c r="T115" s="57"/>
      <c r="U115" s="26"/>
      <c r="V115" s="26"/>
      <c r="W115" s="26"/>
      <c r="X115" s="26"/>
      <c r="Y115" s="26"/>
      <c r="Z115" s="26"/>
      <c r="AA115" s="26"/>
      <c r="AB115" s="26"/>
      <c r="AC115" s="26"/>
      <c r="AD115" s="58"/>
    </row>
    <row r="116" spans="2:30" ht="14.4">
      <c r="B116" s="49"/>
      <c r="C116" s="49"/>
      <c r="D116" s="49"/>
      <c r="E116" s="49"/>
      <c r="F116" s="49"/>
      <c r="G116" s="49"/>
      <c r="H116" s="49"/>
      <c r="I116" s="49"/>
      <c r="J116" s="49"/>
      <c r="K116" s="48"/>
      <c r="L116" s="48"/>
      <c r="M116" s="48"/>
      <c r="N116" s="49"/>
      <c r="O116" s="49"/>
      <c r="P116" s="49"/>
      <c r="Q116" s="49"/>
      <c r="R116" s="49"/>
      <c r="S116" s="49"/>
      <c r="T116" s="57"/>
      <c r="U116" s="26"/>
      <c r="V116" s="26"/>
      <c r="W116" s="26"/>
      <c r="X116" s="26"/>
      <c r="Y116" s="26"/>
      <c r="Z116" s="26"/>
      <c r="AA116" s="26"/>
      <c r="AB116" s="26"/>
      <c r="AC116" s="26"/>
      <c r="AD116" s="58"/>
    </row>
    <row r="117" spans="2:30" ht="14.4">
      <c r="B117" s="49"/>
      <c r="C117" s="49"/>
      <c r="D117" s="49"/>
      <c r="E117" s="49"/>
      <c r="F117" s="49"/>
      <c r="G117" s="49"/>
      <c r="H117" s="49"/>
      <c r="I117" s="49"/>
      <c r="J117" s="49"/>
      <c r="K117" s="48"/>
      <c r="L117" s="48"/>
      <c r="M117" s="48"/>
      <c r="N117" s="49"/>
      <c r="O117" s="49"/>
      <c r="P117" s="49"/>
      <c r="Q117" s="49"/>
      <c r="R117" s="49"/>
      <c r="S117" s="49"/>
      <c r="T117" s="57"/>
      <c r="U117" s="26"/>
      <c r="V117" s="26"/>
      <c r="W117" s="26"/>
      <c r="X117" s="26"/>
      <c r="Y117" s="26"/>
      <c r="Z117" s="26"/>
      <c r="AA117" s="26"/>
      <c r="AB117" s="26"/>
      <c r="AC117" s="26"/>
      <c r="AD117" s="58"/>
    </row>
    <row r="118" spans="2:30" ht="14.4">
      <c r="B118" s="49"/>
      <c r="C118" s="49"/>
      <c r="D118" s="49"/>
      <c r="E118" s="49"/>
      <c r="F118" s="49"/>
      <c r="G118" s="49"/>
      <c r="H118" s="49"/>
      <c r="I118" s="49"/>
      <c r="J118" s="49"/>
      <c r="K118" s="48"/>
      <c r="L118" s="48"/>
      <c r="M118" s="48"/>
      <c r="N118" s="49"/>
      <c r="O118" s="49"/>
      <c r="P118" s="49"/>
      <c r="Q118" s="49"/>
      <c r="R118" s="49"/>
      <c r="S118" s="49"/>
      <c r="T118" s="57"/>
      <c r="U118" s="26"/>
      <c r="V118" s="26"/>
      <c r="W118" s="26"/>
      <c r="X118" s="26"/>
      <c r="Y118" s="26"/>
      <c r="Z118" s="26"/>
      <c r="AA118" s="26"/>
      <c r="AB118" s="26"/>
      <c r="AC118" s="26"/>
      <c r="AD118" s="58"/>
    </row>
    <row r="119" spans="2:30" ht="14.4">
      <c r="B119" s="49"/>
      <c r="C119" s="49"/>
      <c r="D119" s="49"/>
      <c r="E119" s="49"/>
      <c r="F119" s="49"/>
      <c r="G119" s="49"/>
      <c r="H119" s="49"/>
      <c r="I119" s="49"/>
      <c r="J119" s="49"/>
      <c r="K119" s="48"/>
      <c r="L119" s="48"/>
      <c r="M119" s="48"/>
      <c r="N119" s="49"/>
      <c r="O119" s="49"/>
      <c r="P119" s="49"/>
      <c r="Q119" s="49"/>
      <c r="R119" s="49"/>
      <c r="S119" s="49"/>
      <c r="T119" s="57"/>
      <c r="U119" s="26"/>
      <c r="V119" s="26"/>
      <c r="W119" s="26"/>
      <c r="X119" s="26"/>
      <c r="Y119" s="26"/>
      <c r="Z119" s="26"/>
      <c r="AA119" s="26"/>
      <c r="AB119" s="26"/>
      <c r="AC119" s="26"/>
      <c r="AD119" s="58"/>
    </row>
    <row r="120" spans="2:30" ht="14.4">
      <c r="B120" s="49"/>
      <c r="C120" s="49"/>
      <c r="D120" s="49"/>
      <c r="E120" s="49"/>
      <c r="F120" s="49"/>
      <c r="G120" s="49"/>
      <c r="H120" s="49"/>
      <c r="I120" s="49"/>
      <c r="J120" s="49"/>
      <c r="K120" s="48"/>
      <c r="L120" s="48"/>
      <c r="M120" s="48"/>
      <c r="N120" s="49"/>
      <c r="O120" s="49"/>
      <c r="P120" s="49"/>
      <c r="Q120" s="49"/>
      <c r="R120" s="49"/>
      <c r="S120" s="49"/>
      <c r="T120" s="57"/>
      <c r="U120" s="26"/>
      <c r="V120" s="26"/>
      <c r="W120" s="26"/>
      <c r="X120" s="26"/>
      <c r="Y120" s="26"/>
      <c r="Z120" s="26"/>
      <c r="AA120" s="26"/>
      <c r="AB120" s="26"/>
      <c r="AC120" s="26"/>
      <c r="AD120" s="58"/>
    </row>
    <row r="121" spans="2:30">
      <c r="B121" s="49"/>
      <c r="C121" s="49"/>
      <c r="D121" s="49"/>
      <c r="E121" s="49"/>
      <c r="F121" s="49"/>
      <c r="G121" s="49"/>
      <c r="H121" s="49"/>
      <c r="I121" s="49"/>
      <c r="J121" s="49"/>
      <c r="K121" s="48"/>
      <c r="L121" s="48"/>
      <c r="M121" s="48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</row>
  </sheetData>
  <mergeCells count="4">
    <mergeCell ref="F104:G104"/>
    <mergeCell ref="A85:B85"/>
    <mergeCell ref="A47:C47"/>
    <mergeCell ref="D47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2021-07-03T03:43:52Z</dcterms:created>
  <dcterms:modified xsi:type="dcterms:W3CDTF">2021-07-03T11:46:38Z</dcterms:modified>
</cp:coreProperties>
</file>